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1490" windowHeight="9000" activeTab="3"/>
  </bookViews>
  <sheets>
    <sheet name="b drogowa" sheetId="1" r:id="rId1"/>
    <sheet name="b. telekomunikacyjna" sheetId="2" r:id="rId2"/>
    <sheet name="b.elektryczna" sheetId="3" r:id="rId3"/>
    <sheet name="zestawienie" sheetId="4" r:id="rId4"/>
  </sheets>
  <definedNames/>
  <calcPr fullCalcOnLoad="1"/>
</workbook>
</file>

<file path=xl/sharedStrings.xml><?xml version="1.0" encoding="utf-8"?>
<sst xmlns="http://schemas.openxmlformats.org/spreadsheetml/2006/main" count="1247" uniqueCount="491">
  <si>
    <t>KOSZTORYS OFERTOWY</t>
  </si>
  <si>
    <t>Lp.</t>
  </si>
  <si>
    <t>Podstawa</t>
  </si>
  <si>
    <t>wyceny</t>
  </si>
  <si>
    <t>Opis pozycji kosztorysowych</t>
  </si>
  <si>
    <t>Obmiar</t>
  </si>
  <si>
    <t>J.m.</t>
  </si>
  <si>
    <t>Koszt jedn.</t>
  </si>
  <si>
    <t>Wartość</t>
  </si>
  <si>
    <t>Roboty ziemne</t>
  </si>
  <si>
    <t>krotność = 1,00</t>
  </si>
  <si>
    <t>kpl</t>
  </si>
  <si>
    <t>szt</t>
  </si>
  <si>
    <t>KNNR 5</t>
  </si>
  <si>
    <t>0719-060-050</t>
  </si>
  <si>
    <t>Rozebranie ręczne nawierzchni z mas mineralno-bitumicznych</t>
  </si>
  <si>
    <t>m2</t>
  </si>
  <si>
    <t>KNR 2-01</t>
  </si>
  <si>
    <t>0701-0201-040</t>
  </si>
  <si>
    <t>Ręczne kopanie rowu kablowego</t>
  </si>
  <si>
    <t>m</t>
  </si>
  <si>
    <t>0701-030-060</t>
  </si>
  <si>
    <t>Kopanie ręczne komory dla przecisku</t>
  </si>
  <si>
    <t>m3</t>
  </si>
  <si>
    <t>0706-010-040</t>
  </si>
  <si>
    <t>Nasypanie warstwy piasku na dnie rowu kablowego o szerokości do 0,4 m</t>
  </si>
  <si>
    <t>0704-0201-040</t>
  </si>
  <si>
    <t>Ręczne zasypywanie rowów dla kabli</t>
  </si>
  <si>
    <t xml:space="preserve">Odtworzenie nawierzchni  po wykonaniu robót kablowych </t>
  </si>
  <si>
    <t>0720-02010-050</t>
  </si>
  <si>
    <t>Rury osłonowe, studnie kablowe, przewierty/przepusty</t>
  </si>
  <si>
    <t>0705-010-040</t>
  </si>
  <si>
    <t>Ułożenie rur osłonowych giętkich AROT o średnicy 75 mm</t>
  </si>
  <si>
    <t>KNR 5-10</t>
  </si>
  <si>
    <t>0303-01-040</t>
  </si>
  <si>
    <t>Ułożenie rur osłonowych giętkich AROT o średnicy 50 mm</t>
  </si>
  <si>
    <t>Ułożenie rur osłonowych AROT DVK o średnicy 110 mm</t>
  </si>
  <si>
    <t>0306-02-040</t>
  </si>
  <si>
    <t>Przewierty pod jezdnią  rury AROT SRS 110 mm pod drogą</t>
  </si>
  <si>
    <t>Ułożenie rur osłonowych AROT A 110 PS - dla zabezpieczenia kabli dla nieprzewidzianych skrzyżowań</t>
  </si>
  <si>
    <t>KNR 5-01U</t>
  </si>
  <si>
    <t>0301-02-020</t>
  </si>
  <si>
    <t>Wykop i budowa studni kablowych typu SK1</t>
  </si>
  <si>
    <t>Wykop i budowa studni kablowych typu SKR1</t>
  </si>
  <si>
    <t>Fundamenty, konstrukcje wsporcze</t>
  </si>
  <si>
    <t>KNR 2-02</t>
  </si>
  <si>
    <t>0202-01-060</t>
  </si>
  <si>
    <t>Deskowanie i betonowanie fundamentu (B-7.5) do słupów wysięgnikowych i masztów</t>
  </si>
  <si>
    <t>0201-02-060</t>
  </si>
  <si>
    <t>Zbrojenie fundamentu dla słupa</t>
  </si>
  <si>
    <t>1101-01-020</t>
  </si>
  <si>
    <t>Montaż masztów sygnalizacji ulicznej wys. 4,2 m</t>
  </si>
  <si>
    <t>Montaż masztów sygnalizacji ulicznej wys. 3,6 m</t>
  </si>
  <si>
    <t>1001-040-020</t>
  </si>
  <si>
    <t>Montaż i mechaniczne stawianie słupa wysięgnikowego 6m x 6,2 m</t>
  </si>
  <si>
    <t>Montaż i mechaniczne stawianie słupa wysięgnikowego 6m x 4,8 m</t>
  </si>
  <si>
    <t>Linie kablowe niskiego napięcia</t>
  </si>
  <si>
    <t>0114-01-040</t>
  </si>
  <si>
    <t>Ułożenie kabla YKY 5x1,5mm2 - przyciski</t>
  </si>
  <si>
    <t>1004-01-040</t>
  </si>
  <si>
    <t>Ułożenie kabla YKY 4x1,5 (maszty, słupy)</t>
  </si>
  <si>
    <t>Ułożenie kabla YKY 3x1,5mm2</t>
  </si>
  <si>
    <t>Ułożenie kabla YKSY 7x1,5mm2</t>
  </si>
  <si>
    <t>Ułożenie kabla YKSY 14x1,5mm2</t>
  </si>
  <si>
    <t>Ułożenie kabla YKSY 10x1,5mm2</t>
  </si>
  <si>
    <t>Ułożenie kabla XzTKMXpw 3x2x0,8 - zasilanie pętli</t>
  </si>
  <si>
    <t>Ułożenie kabla XzTKMXpw 5x2x0,8 kabel do koordynacji sterowników</t>
  </si>
  <si>
    <t>Ułożenie kabla XzTKMXpw 2x2x0,8 - zasilanie pętli</t>
  </si>
  <si>
    <t>Ułożenie kabla XzWDXpek 75-1,05/5,0 - kamery</t>
  </si>
  <si>
    <t>0602-03-020</t>
  </si>
  <si>
    <t>Obróbka kabli sygnalizacyjnych</t>
  </si>
  <si>
    <t>Pętle detekcyjne</t>
  </si>
  <si>
    <t>KNR 18-13</t>
  </si>
  <si>
    <t>1346-0102-020</t>
  </si>
  <si>
    <t>Przewiert otworów</t>
  </si>
  <si>
    <t>0101-020-040</t>
  </si>
  <si>
    <t>Montaż rury winidurowej o średnicy do 28 mm</t>
  </si>
  <si>
    <t>KNR 4-03</t>
  </si>
  <si>
    <t>1001-33-040</t>
  </si>
  <si>
    <t>Cięcie nawierzchni z mas bitumicznych dla pętli indukcyjnej</t>
  </si>
  <si>
    <t>KNR 5-08</t>
  </si>
  <si>
    <t>0209-01-040</t>
  </si>
  <si>
    <t>Montaż przewodu LgYd 2,5mm2 w rowku w nawierzchni bitumicznej jezdni</t>
  </si>
  <si>
    <t>0208-01-040</t>
  </si>
  <si>
    <t>Wciąganie przewodu LgYd 2,5mm2 do rury</t>
  </si>
  <si>
    <t>KNR 2-31</t>
  </si>
  <si>
    <t>0315-05-040</t>
  </si>
  <si>
    <t>Zalanie wypełniaczem (masa bitumiczna) rowka pętli indukcyjnej (składniki normy - współczynniki RMSx0,25)</t>
  </si>
  <si>
    <t>KNR 5-01</t>
  </si>
  <si>
    <t>0606-04-020</t>
  </si>
  <si>
    <t>Uszczelnianie częściowo zajętych otworów wprowadzeń kablowych do studni kablowej</t>
  </si>
  <si>
    <t>0505-01-020</t>
  </si>
  <si>
    <t>Montaż mufy przelotowej termokurczliwej na kablach pętli</t>
  </si>
  <si>
    <t>Uziomy</t>
  </si>
  <si>
    <t>0603-020-040</t>
  </si>
  <si>
    <t>Montaż przewodu uziemiającego  LY 6mm2</t>
  </si>
  <si>
    <t>0608-07-040</t>
  </si>
  <si>
    <t>Układanie bednarki o przekroju 25x4 mm2 w rowach kablowych</t>
  </si>
  <si>
    <t>0606-010-020</t>
  </si>
  <si>
    <t>Wykonanie uziomu prętowego</t>
  </si>
  <si>
    <t>0612-060-020</t>
  </si>
  <si>
    <t>Montaż złączy kontrolnych</t>
  </si>
  <si>
    <t>Instalowanie świateł ruchu drogowego, kamery, sterownik</t>
  </si>
  <si>
    <t>1009-040-090</t>
  </si>
  <si>
    <t>Montaż konstrukcji do sygnalizatorów na masztach</t>
  </si>
  <si>
    <t>Montaż konstrukcji do sygnalizatorów na wysięgnikach</t>
  </si>
  <si>
    <t>Montaż konstrukcji do kamer na wysięgnikach</t>
  </si>
  <si>
    <t>1104-01-020</t>
  </si>
  <si>
    <t>Montaż sygnalizatorów typu S5  2xo 200 mm LED, soczewki dla pieszych</t>
  </si>
  <si>
    <t>1104-02-020</t>
  </si>
  <si>
    <t>Montaż sygnalizatorów S1  typu  3xo 300 mm LED,  soczewki ogólne</t>
  </si>
  <si>
    <t>Montaż sygnalizatorów typu S2  3xo 300 mm + 1x200 mm LED,  soczewki ogólne+ s.j.w.p</t>
  </si>
  <si>
    <t>Montaż sygnalizatorów typu S2  3xo 300 mm + 1x200 mm LED,  soczewki ogólne+ s.j.w.l</t>
  </si>
  <si>
    <t>Montaż sygnalizatorów  S3  3xo 300mm LED, soczewki kierunkowe w lewo</t>
  </si>
  <si>
    <t>Montaż sygnalizatorów  typu "duszek" 1xo 200 mm</t>
  </si>
  <si>
    <t>KNR 5-14</t>
  </si>
  <si>
    <t>0501-04-020</t>
  </si>
  <si>
    <t>Montaż sygnalizatorów akustycznych ZiR -3</t>
  </si>
  <si>
    <t>Montaż kamer</t>
  </si>
  <si>
    <t>0511-01-020</t>
  </si>
  <si>
    <t>Montaż przycisków zgłoszeniowych z potwierdzeniem zgłoszenia (24V ze sterownika)</t>
  </si>
  <si>
    <t>1106-02-020</t>
  </si>
  <si>
    <t>Montaż szafy sterowniczej (14 grup; 3 kamery; 5 przycisków; 6 pętli detekcyjnych;, wyjście koordynacyjne, ściemniacz)</t>
  </si>
  <si>
    <t>1106-01-020</t>
  </si>
  <si>
    <t>Przystosowanie szafy sterowniczej na skrzyżowaniu ulicy Warszawskiej z ulicą Kościuszki do pracy w koordynacji z szafą sterowniczą na skrzyżowaniu ulicy Kościuszki z Mieszka I w Gnieźnie</t>
  </si>
  <si>
    <t>0514-01-020</t>
  </si>
  <si>
    <t>Montaż złączek zaciskowych WAGO</t>
  </si>
  <si>
    <t>Oznakowanie pionowe i poziome</t>
  </si>
  <si>
    <t>0703-01-020</t>
  </si>
  <si>
    <t>Słupek do znaku drogowego fi 60.</t>
  </si>
  <si>
    <t>0703-02-020</t>
  </si>
  <si>
    <t>Przymocowanie znaku drogowego typu F.</t>
  </si>
  <si>
    <t>Przymocowanie znaku drogowego typu ABCD</t>
  </si>
  <si>
    <t>0706-07-050</t>
  </si>
  <si>
    <t>Dwukrotnie malowanie oznakowania poziomego.</t>
  </si>
  <si>
    <t>Badania i pomiary sygnalizacji</t>
  </si>
  <si>
    <t>1327-0101-101</t>
  </si>
  <si>
    <t>Badanie linii kablowej NN 1-fazowej</t>
  </si>
  <si>
    <t>odcinek</t>
  </si>
  <si>
    <t>1327-0104-101</t>
  </si>
  <si>
    <t>Badanie linii kablowej sterowniczej</t>
  </si>
  <si>
    <t>Pomiar rezystancji uziemienia  ochronnego</t>
  </si>
  <si>
    <t>1310-01-101</t>
  </si>
  <si>
    <t>Pomiary końcowe prądem stałym pętli detekcyjnych oraz feedery</t>
  </si>
  <si>
    <t>1346-0108-090</t>
  </si>
  <si>
    <t>Badanie samoczynnego wyłączenia zasilania</t>
  </si>
  <si>
    <t>KNP 18-13</t>
  </si>
  <si>
    <t>1357-0104-090</t>
  </si>
  <si>
    <t>Pomiary i uruchomienie sygnalizacji skrzyżowania</t>
  </si>
  <si>
    <t>Roboty demontażowe</t>
  </si>
  <si>
    <t>00123-090</t>
  </si>
  <si>
    <t>Demontaż masztów, sygnalizatorów, konstrukcji itp</t>
  </si>
  <si>
    <t>Usunięcie kolizji energetycznych</t>
  </si>
  <si>
    <t>0707-020-040</t>
  </si>
  <si>
    <t>Przełożenie ręczne kabla oświetleniowego YAKY 4x35mm2. Rx1,5</t>
  </si>
  <si>
    <t>Ułożenie ręczne kabla oświetleniowego YAKY 4x35mm2</t>
  </si>
  <si>
    <t>0707-040-040</t>
  </si>
  <si>
    <t>Przełożenie ręczne kabla  YAKY 4x120mm2. Rx1,5</t>
  </si>
  <si>
    <t>0726-100-020</t>
  </si>
  <si>
    <t>Zarobienie na sucho końca kabla 4-żyłowego, o przekroju żył 35 mm2</t>
  </si>
  <si>
    <t>KNNR 9</t>
  </si>
  <si>
    <t>1002-060-020</t>
  </si>
  <si>
    <t>Demontaż wysięgnika mocowanego na słupie</t>
  </si>
  <si>
    <t>1005-030-090</t>
  </si>
  <si>
    <t>Demontaż oprawy oświetlenia zewnętrznego zainstalowanej na wysięgniku</t>
  </si>
  <si>
    <t>1001-090-020</t>
  </si>
  <si>
    <t>Demontaż słupa oświetleniowego OŻ 11</t>
  </si>
  <si>
    <t>1001-03010-020</t>
  </si>
  <si>
    <t>Montaż i stawianie słupa oświetleniowego OŻ 11 z demontażu</t>
  </si>
  <si>
    <t>1002-020-020</t>
  </si>
  <si>
    <t>Montaż wysięgnika rurowego z demontażu</t>
  </si>
  <si>
    <t>1004-020-020</t>
  </si>
  <si>
    <t>Montaż oprawy oświetleniowej z demontażu</t>
  </si>
  <si>
    <t>Ułożenie rur osłonowych AROT DVK 110</t>
  </si>
  <si>
    <t>Ułożenie rur osłonowych AROT A 110 PS</t>
  </si>
  <si>
    <t>1327-0102-101</t>
  </si>
  <si>
    <t>Linie kablowe do 1 kV 4-żyłowe</t>
  </si>
  <si>
    <t>0508-02-020</t>
  </si>
  <si>
    <t>Montaż mufy typu ZRM-2</t>
  </si>
  <si>
    <t xml:space="preserve"> kalk. własna-020</t>
  </si>
  <si>
    <t>Obcięcie gałęzi</t>
  </si>
  <si>
    <t>Razem kosztorys:</t>
  </si>
  <si>
    <t>Przebudowa skrzyżowania ulic Kościuszki i Mieszka I w ciągu drogi wojewódzkiej nr 260 w Gnieźnie</t>
  </si>
  <si>
    <t>Podstawa 
wyceny</t>
  </si>
  <si>
    <t>Opis</t>
  </si>
  <si>
    <t>Jedn.</t>
  </si>
  <si>
    <t>Ilość</t>
  </si>
  <si>
    <t>Cena 
jedn.</t>
  </si>
  <si>
    <t>Roboty przygotowawcze i rozbiórkowe</t>
  </si>
  <si>
    <t>1.</t>
  </si>
  <si>
    <t>KNR 2-01 0121-
02</t>
  </si>
  <si>
    <t>Roboty pomiarowe przy powierzchniowych robotach drogowych</t>
  </si>
  <si>
    <t>ha</t>
  </si>
  <si>
    <t>2.</t>
  </si>
  <si>
    <t>KNR 2-31 0810-
01
analogia</t>
  </si>
  <si>
    <t>Rozebranie nawierzchni chodników z kostki betonowej</t>
  </si>
  <si>
    <t>3.</t>
  </si>
  <si>
    <t>KNR 2-31 0814-
01</t>
  </si>
  <si>
    <t>Rozebranie obrzeży betonowych</t>
  </si>
  <si>
    <t>4.</t>
  </si>
  <si>
    <t>KNR 2-31 0813-
03</t>
  </si>
  <si>
    <t>Rozebranie krawężników betonowych</t>
  </si>
  <si>
    <t>5.</t>
  </si>
  <si>
    <t>KNR 2-31 0803-
03 0803-04</t>
  </si>
  <si>
    <t>Rozebranie nawierzchni bitumicznej pod ciek przykrawężnikowy,
pod krawężniki wraz z ławą oraz pod poszerzenie
jezdni</t>
  </si>
  <si>
    <t>6.</t>
  </si>
  <si>
    <t>KNR 2-31 0818-
05</t>
  </si>
  <si>
    <t>Rozebranie ogrodzenia metalowego wraz z bramą metalową
dwuskrzydłową</t>
  </si>
  <si>
    <t>7.</t>
  </si>
  <si>
    <t>KNR 2-02 1801-
02
analogia</t>
  </si>
  <si>
    <t>Rozebranie cokołu betonowego</t>
  </si>
  <si>
    <t>8.</t>
  </si>
  <si>
    <t>KNR 4-05I
0411-02</t>
  </si>
  <si>
    <t>Rozebranie studni wpustowych betonowych śred. 500
mm</t>
  </si>
  <si>
    <t>kpl.</t>
  </si>
  <si>
    <t>Roboty nawierzchniowe</t>
  </si>
  <si>
    <t>Jezdnia</t>
  </si>
  <si>
    <t>9.</t>
  </si>
  <si>
    <t>KNR 2-31 0102-
01 0102-02</t>
  </si>
  <si>
    <t>Ręczne wykonanie koryta głębokości 43,0 cm na poszerzeniach
w gruncie kat. II</t>
  </si>
  <si>
    <t>10.</t>
  </si>
  <si>
    <t>KNR 2-31 0103-
02</t>
  </si>
  <si>
    <t>Mechaniczne zagęszczenie i wyprofilowanie dna koryta
w gruncie kat. II</t>
  </si>
  <si>
    <t>11.</t>
  </si>
  <si>
    <t>KNR 2-31 0105-
03 0105-04</t>
  </si>
  <si>
    <t>Warstwa odcinająca z piasku, grubość warstwy 10,0 cm
po mechanicznym zagęszczeniu</t>
  </si>
  <si>
    <t>12.</t>
  </si>
  <si>
    <t>KNNR 6 0403-
04</t>
  </si>
  <si>
    <t>Ułożenie krawężnika betonowego Ua 100x30x20 wraz z
wykonaniem ławy betonowej</t>
  </si>
  <si>
    <t>13.</t>
  </si>
  <si>
    <t>KNR 2-31 0109-
03 0109-04</t>
  </si>
  <si>
    <t>Dolna warstwa podbudowy beton C16/20 grubości 20
cm</t>
  </si>
  <si>
    <t>14.</t>
  </si>
  <si>
    <t>KNR 2-31 0110-
01 0110-02</t>
  </si>
  <si>
    <t>Górna warstwa podbudowy z mieszanki mineralno - bitumicznej
grub. 13 cm</t>
  </si>
  <si>
    <t>15.</t>
  </si>
  <si>
    <t>KNR 2-31 0606-
03</t>
  </si>
  <si>
    <t>Ułożenie cieku betonowego przy istniejącym krawężniku</t>
  </si>
  <si>
    <t>16.</t>
  </si>
  <si>
    <t>KNR AT-03
0102-01</t>
  </si>
  <si>
    <t>Frezowanie na zimno nawierzchni bitumicznej na głębokość
3,0 cm - 80% powierzchni</t>
  </si>
  <si>
    <t>17.</t>
  </si>
  <si>
    <t>KNR 2-31 1406-
03</t>
  </si>
  <si>
    <t>Regulacja pionowa włazów studni rewizyjnych</t>
  </si>
  <si>
    <t>szt.</t>
  </si>
  <si>
    <t>18.</t>
  </si>
  <si>
    <t>KNR 2-18 0625-
02</t>
  </si>
  <si>
    <t>Studzienka ściekowa z gotowych elementów betonowych
śred. 500 mm z osadnikiem bez syfonu</t>
  </si>
  <si>
    <t>19.</t>
  </si>
  <si>
    <t>KNR 2-18 0911-
01</t>
  </si>
  <si>
    <t>Przykanaliki z rur betonowych śred. 150 mm z wykonaniem
wykopów, ułożeniem rur w wykopie ich uszczelnieniem
i zasypaniem</t>
  </si>
  <si>
    <t>20.</t>
  </si>
  <si>
    <t>KNR AT-03
0202-02</t>
  </si>
  <si>
    <t>Mechaniczne oczyszczenie podbudowy (starej nawierzchni)
i skropienie 65% emulsją asfaltową w ilości 0,8 kg/
m2</t>
  </si>
  <si>
    <t>21.</t>
  </si>
  <si>
    <t>KNR 2-31 0310-
01 + KNR 2-31
0310-02</t>
  </si>
  <si>
    <t>Warstwa wyrównawcza z mieszanki mineralno-bitumicznej
średniej grub. 2 cm (50 kg/m2)</t>
  </si>
  <si>
    <t>22.</t>
  </si>
  <si>
    <t>KNR 2-31 1003-
01</t>
  </si>
  <si>
    <t>Skropienie warstwy wyrównawczej 65% emulsją asfaltową
w ilości 0,6 kg/m2</t>
  </si>
  <si>
    <t>23.</t>
  </si>
  <si>
    <t>KNR 2-31 0310-
05 0310-06</t>
  </si>
  <si>
    <t>Chodniki</t>
  </si>
  <si>
    <t>24.</t>
  </si>
  <si>
    <t>KNR 2-31 0407-
01</t>
  </si>
  <si>
    <t>Obrzeże betonowe 6x25x100 cm na podsypce piaskowej
grub. 5,0 cm z wypełnieniem spoin zaprawą cementową</t>
  </si>
  <si>
    <t>25.</t>
  </si>
  <si>
    <t>Ręczne wykonanie koryta głębokości 25,0 cm pod płytki
betonowe szare</t>
  </si>
  <si>
    <t>26.</t>
  </si>
  <si>
    <t>KNR 2-31 0103-
04</t>
  </si>
  <si>
    <t>Mechaniczne wyprofilowanie i zagęszczenie dna koryta
w gruncie II kat.</t>
  </si>
  <si>
    <t>27.</t>
  </si>
  <si>
    <t>Warstwa odcinająca z piasku grubości 10,0 cm po mechanicznym
zagęszczeniu</t>
  </si>
  <si>
    <t>28.</t>
  </si>
  <si>
    <t>KNR 2-31 0109-
03</t>
  </si>
  <si>
    <t>Podbudowa betonowa C16/20 grubości 10 cm</t>
  </si>
  <si>
    <t>29.</t>
  </si>
  <si>
    <t>KNR 2-31 0105-
03</t>
  </si>
  <si>
    <t>Podsypka piaskowa z zagęszczeniem mechanicznym -
3 cm grubość warstwy po zagęszczeniu</t>
  </si>
  <si>
    <t>30.</t>
  </si>
  <si>
    <t>KNR 2-31 0511-
01</t>
  </si>
  <si>
    <t>Nawierzchnie z kostki brukowej betonowej szarej grubość
6 cm na podsypce piaskowej</t>
  </si>
  <si>
    <t>31.</t>
  </si>
  <si>
    <t>Nawierzchnie z kostki brukowej betonowej czerwonej
grubość 6 cm na podsypce piaskowej (chodnik przy parku)</t>
  </si>
  <si>
    <t>Zjazd</t>
  </si>
  <si>
    <t>32.</t>
  </si>
  <si>
    <t>KNR 2-31 0101-
05 0101-06</t>
  </si>
  <si>
    <t>Ręczne wykonanie koryta głębokości 30,0 cm w gruncie
III kat.</t>
  </si>
  <si>
    <t>33.</t>
  </si>
  <si>
    <t>34.</t>
  </si>
  <si>
    <t>Ułożenie krawężnika betonowego najazdowego
20x22x100 wraz z wykonaniem ławy betonowej</t>
  </si>
  <si>
    <t>35.</t>
  </si>
  <si>
    <t>KNNR 6 0403-
03</t>
  </si>
  <si>
    <t>Ułożenie krawężnika betonowego typu Db 10x25x100
wraz z wykonaniem ławy betonowej</t>
  </si>
  <si>
    <t>36.</t>
  </si>
  <si>
    <t>KNR 2-31 0106-
03 0106-04</t>
  </si>
  <si>
    <t>Warstwa odcinająca z piasku, grubości 10,0 cm po mechanicznym
zagęszczeniu</t>
  </si>
  <si>
    <t>37.</t>
  </si>
  <si>
    <t>Podbudowa betonowa C16/20 grubości 20,0 cm</t>
  </si>
  <si>
    <t>38.</t>
  </si>
  <si>
    <t>KNR 2-31 0105-
07</t>
  </si>
  <si>
    <t>Podsypka cementowo-piaskowa z zagęszczeniem mechanicznym
- 3 cm grubość warstwy po zagęszczeniu</t>
  </si>
  <si>
    <t>39.</t>
  </si>
  <si>
    <t>KNR 2-31 0511-
04</t>
  </si>
  <si>
    <t>Nawierzchnie z kostki brukowej betonowej szarej grubość
8 cm na podsypce piaskowej</t>
  </si>
  <si>
    <t>Skwer</t>
  </si>
  <si>
    <t>40.</t>
  </si>
  <si>
    <t>KNR 2-31 0404-
03</t>
  </si>
  <si>
    <t>Ułożenie krawężnika kamiennego wokół skweru</t>
  </si>
  <si>
    <t>41.</t>
  </si>
  <si>
    <t>KNR 2-31 0105-
03 0105-04
analogia</t>
  </si>
  <si>
    <t>Wyrównanie żwirem starej naw. bitumicznej</t>
  </si>
  <si>
    <t>42.</t>
  </si>
  <si>
    <t>Podsypka cem. piaskowa z zagęszczeniem mechanicznym
- 3 cm grubość warstwy po zagęszczeniu pod kostkę
betonową</t>
  </si>
  <si>
    <t>43.</t>
  </si>
  <si>
    <t>Nawierzchnia z kostki betononowej grubości 6,0 cm, biała
frezowana</t>
  </si>
  <si>
    <t>44.</t>
  </si>
  <si>
    <t>Podsypka piaskowa z zagęszczeniem mechanicznym -
5 cm grubość warstwy po zagęszczeniu pod kostkę granitową</t>
  </si>
  <si>
    <t>45.</t>
  </si>
  <si>
    <t>KNR 2-31 0301-
03</t>
  </si>
  <si>
    <t>Nawierzchnia z kostki rzędowej granitowej o wym.
12,0x12,0 cm na podsypce piaskowej</t>
  </si>
  <si>
    <t>Regulacja zaworów wodociągowych i gazowych</t>
  </si>
  <si>
    <t>46.</t>
  </si>
  <si>
    <t>KNR 2-31 1406-
04</t>
  </si>
  <si>
    <t>Regulacja pionowa studzienek dla zaworów wodociągowych
i gazowych</t>
  </si>
  <si>
    <t>KOSZTORYS OFERTOWY b. elektryczna</t>
  </si>
  <si>
    <t>Razem</t>
  </si>
  <si>
    <t>Przebudowa skrzyżowania ulic: Kościuszki i Mieszka I wraz z sygnalizacją świetną  i zmianą stałej organizanizacji ruchu  w ciągu drogi wojewódzkiej nr 260   
w Gnieźnie</t>
  </si>
  <si>
    <t xml:space="preserve">Przebudowa urządzeń telekomunikacyjnych </t>
  </si>
  <si>
    <t>PRZEDMIAR ROBÓT - OFERTA</t>
  </si>
  <si>
    <t>Lp</t>
  </si>
  <si>
    <t>Nr specyfikacji</t>
  </si>
  <si>
    <t>Opis pozycji</t>
  </si>
  <si>
    <t>Cena jednostkowa</t>
  </si>
  <si>
    <t>wartość [zł]</t>
  </si>
  <si>
    <t>Budowa kanalizacji kablowej pierwotnej i wtórnej - własności Orange Polska</t>
  </si>
  <si>
    <t>D-01.03.04</t>
  </si>
  <si>
    <t>Budowa kanalizacji kablowej pierwotnej z rur z tworzyw sztucznych w wykopie wykonanym machanicznie w gruncie kategorii III, 1 warstwa i 1 otwór w ciągu kanalizacji, 1 rura w warstwie</t>
  </si>
  <si>
    <t>Budowa kanalizacji kablowej pierwotnej z rur z tworzyw sztucznych w wykopie wykonanym machanicznie w gruncie kategorii III, 2 warstwy i 4 otwory w ciągu kanalizacji, 2 rury w warstwie</t>
  </si>
  <si>
    <t>Budowa kanalizacji kablowej pierwotnej z rur z tworzyw sztucznych w wykopie wykonanym machanicznie w gruncie kategorii III, 2 warstwy i 8 otworów w ciągu kanalizacji, 4 rury w warstwie</t>
  </si>
  <si>
    <t>Budowa kanalizacji kablowej pierwotnej z rur z tworzyw sztucznych w wykopie wykonanym machanicznie w gruncie kategorii III, 3 warstwy i 9 otworów w ciągu kanalizacji, 3 rury w warstwie</t>
  </si>
  <si>
    <t>Budowa studni kablowych prefabrykowanych magistralnych SKM-3, typ SKMP-3, grunt kategorii III</t>
  </si>
  <si>
    <t>Budowa studni kablowych prefabrykowanych magistralnych SKM-3, typ SKMO-3, grunt kategorii III</t>
  </si>
  <si>
    <t>Budowa gardeł dodatkowych z kostki betonowej (bloczków), SK-12, grunt kategorii III</t>
  </si>
  <si>
    <t>Montaż elementów mechanicznej ochrony przed ingerencją osób nieuprawnionych w istniejących studniach kablowych, pokrywa dodatkowa z listwami, rama ciężka lub podwójna lekka</t>
  </si>
  <si>
    <t>Uszczelnianie otworów wprowadzeń kablowych, do studni kablowej, otwór wolny</t>
  </si>
  <si>
    <t>Uszczelnianie otworów wprowadzeń kablowych, do studni kablowej, otwór częściowo zajęty</t>
  </si>
  <si>
    <t>Ręczne wciąganie rur kanalizacji wtórnej, otwór wolny, rury na bębnach, 4xFi·32·mm</t>
  </si>
  <si>
    <t>Ręczne wciąganie rur kanalizacji wtórnej, otwór wolny, rury w zwojach, 2xFi·32·mm</t>
  </si>
  <si>
    <t>Ręczne wciąganie rur kanalizacji wtórnej, otwór wolny, rury w zwojach, 1xFi·32·mm</t>
  </si>
  <si>
    <t>Montaż złączy rur polietylenowych w kanalizacji, rury HDPE Fi·32·mm, złączki skręcane</t>
  </si>
  <si>
    <t>Badanie szczelności zmontowanych odcinków, do 2·km, kanalizacja wtórna, butla, rury Fi·32·mm</t>
  </si>
  <si>
    <t>odc.</t>
  </si>
  <si>
    <t>Mechaniczna rozbiórka studni kablowych, SK-12</t>
  </si>
  <si>
    <t>Mechaniczna rozbiórka studni kablowych, SK-12/1</t>
  </si>
  <si>
    <t>Mechaniczna rozbiórka studni kablowych, SK-24</t>
  </si>
  <si>
    <t>Likwidacja ciągów kanalizacji kablowej z bloków betonowych w gruncie kategorii III, warstwy X otwory/blok = 1x1, suma otworów: 1</t>
  </si>
  <si>
    <t>Likwidacja ciągów kanalizacji kablowej z bloków betonowych w gruncie kategorii III, warstwy X otwory/blok = 2x2, suma otworów: 4</t>
  </si>
  <si>
    <t>Likwidacja ciągów kanalizacji kablowej z bloków betonowych w gruncie kategorii III, warstwy X otwory/blok = 2x4, suma otworów: 8</t>
  </si>
  <si>
    <t>Likwidacja ciągów kanalizacji kablowej z bloków betonowych w gruncie kategorii III, warstwy X otwory/blok = 3x3, suma otworów: 9</t>
  </si>
  <si>
    <t>Przebudowa kabli  metalicznych - własności Orange Polska</t>
  </si>
  <si>
    <t>Wciąganie kabla wypełnionego w powłoce termoplastycznej do kanalizacji kablowej, ręczne, średnica kabla do 30 mm, otwór kanalizacji wolny</t>
  </si>
  <si>
    <t>Wciąganie kabla wypełnionego w powłoce termoplastycznej do kanalizacji kablowej, ręczne, średnica kabla do 30 mm, otwór kanalizacji częściowo zajęty</t>
  </si>
  <si>
    <t>Wciąganie kabla wypełnionego w powłoce termoplastycznej do kanalizacji kablowej, mechaniczne, średnica kabla 30-50 mm, otwór kanalizacji wolny</t>
  </si>
  <si>
    <t>Wciąganie kabla wypełnionego w powłoce termoplastycznej do kanalizacji kablowej, ręczne, średnica kabla 30-50 mm, otwór kanalizacji częściowo zajęty</t>
  </si>
  <si>
    <t>Wciąganie kabla wypełnionego w powłoce termoplastycznej do kanalizacji kablowej, ręczne, średnica kabla 50-70 mm, otwór kanalizacji wolny</t>
  </si>
  <si>
    <t>Montaż złączy równoległych kabli wypełnionych ułożonych w kanalizacji kablowej z zastosowaniem modułowych łączników żył i termokurczliwych osłon wzmocnionych, kabel o 10 parach</t>
  </si>
  <si>
    <t>złącze</t>
  </si>
  <si>
    <t>Montaż złączy równoległych kabli wypełnionych ułożonych w kanalizacji kablowej z zastosowaniem modułowych łączników żył i termokurczliwych osłon wzmocnionych, kabel o 70 parach</t>
  </si>
  <si>
    <t>Montaż złączy równoległych kabli wypełnionych ułożonych w kanalizacji kablowej z zastosowaniem modułowych łączników żył i termokurczliwych osłon wzmocnionych, kabel o 100 parach</t>
  </si>
  <si>
    <t>Montaż złączy równoległych kabli wypełnionych ułożonych w kanalizacji kablowej z zastosowaniem modułowych łączników żył i termokurczliwych osłon wzmocnionych, kabel o 200 parach</t>
  </si>
  <si>
    <t>Montaż złączy równoległych kabli wypełnionych ułożonych w kanalizacji kablowej z zastosowaniem modułowych łączników żył i termokurczliwych osłon wzmocnionych, kabel o 300 parach</t>
  </si>
  <si>
    <t>Montaż złączy równoległych kabli wypełnionych ułożonych w kanalizacji kablowej z zastosowaniem modułowych łączników żył i termokurczliwych osłon wzmocnionych, kabel o 800 parach</t>
  </si>
  <si>
    <t>Pomiary końcowe prądem stałym, kabel o liczbie par·10</t>
  </si>
  <si>
    <t>Pomiary końcowe prądem stałym, kabel o liczbie par·70</t>
  </si>
  <si>
    <t>Pomiary końcowe prądem stałym, kabel o liczbie par·100</t>
  </si>
  <si>
    <t>Pomiary końcowe prądem stałym, kabel o liczbie par·200</t>
  </si>
  <si>
    <t>Pomiary końcowe prądem stałym, kabel o liczbie par·300</t>
  </si>
  <si>
    <t>Pomiary końcowe prądem stałym, kabel o liczbie par·800</t>
  </si>
  <si>
    <t>Pomiar tłumienności skutecznej przy jednej częstotliwości, kabel o liczbie par·10</t>
  </si>
  <si>
    <t>Pomiar tłumienności skutecznej przy jednej częstotliwości, kabel o liczbie par·70</t>
  </si>
  <si>
    <t>Pomiar tłumienności skutecznej przy jednej częstotliwości, kabel o liczbie par·100</t>
  </si>
  <si>
    <t>Pomiar tłumienności skutecznej przy jednej częstotliwości, kabel o liczbie par·200</t>
  </si>
  <si>
    <t>Pomiar tłumienności skutecznej przy jednej częstotliwości, kabel o liczbie par·300</t>
  </si>
  <si>
    <t>Pomiar tłumienności skutecznej przy jednej częstotliwości, kabel o liczbie par·800</t>
  </si>
  <si>
    <t>Wyciąganie kabla w powłoce termoplastycznej z kanalizacji kablowej, otwór z więcej niż 1-kablem, kabel do Fi·30·mm</t>
  </si>
  <si>
    <t>Wyciąganie kabla w powłoce termoplastycznej z kanalizacji kablowej, otwór z więcej niż 1-kablem, kabel do Fi·50·mm</t>
  </si>
  <si>
    <t>Wyciąganie kabla w powłoce termoplastycznej z kanalizacji kablowej, otwór z 1-kablem, kabel do Fi·70·mm</t>
  </si>
  <si>
    <t xml:space="preserve"> Wykaz kabli metalicznych - własności Orange Polska</t>
  </si>
  <si>
    <t xml:space="preserve">  Kabel typu XzTKMXpw 5x4x0,5 </t>
  </si>
  <si>
    <t xml:space="preserve">  Kabel typu XzTKMXpw 35x4x0,5  </t>
  </si>
  <si>
    <t xml:space="preserve">  Kabel typu XzTKMXpw 50x4x0,5  </t>
  </si>
  <si>
    <t xml:space="preserve">  Kabel typu XzTKMXpw 100x4x0,5  </t>
  </si>
  <si>
    <t xml:space="preserve">  Kabel typu XzTKMXpw 100x4x0,8  </t>
  </si>
  <si>
    <t xml:space="preserve">  Kabel typu XzTKMXpw 150x4x0,5  </t>
  </si>
  <si>
    <t xml:space="preserve">  Kabel typu XzTKMXpw 400x4x0,5  </t>
  </si>
  <si>
    <t>Przebudowa linii KOD 86003 - własności Orange Polska</t>
  </si>
  <si>
    <t>Wciąganie kabla w powłoce ołowianej do kanalizacji kablowej, ręczne, otwór wolny, średnica kabla 50-70·mm</t>
  </si>
  <si>
    <t>Wyciąganie kabla w powłoce ołowianej z kanalizacji kablowej, średnica wciąganego kabla do 70·mm</t>
  </si>
  <si>
    <t>Montaż złączy przelotowych prostych na kablach ułożonych w kanalizacji kablowej, kabel o liczbie par 40</t>
  </si>
  <si>
    <t>Pomiary elektryczne kabla na odcinku wzmacniakowym dla systemu naturalnego w ograniczonym zakresie, kabel o liczbie par do 40</t>
  </si>
  <si>
    <t>Wykaz kabli llinii KOD 8603 - własności Orange Polska</t>
  </si>
  <si>
    <t xml:space="preserve">  Kabel TKD 19x4x1,2+1x2x0,8</t>
  </si>
  <si>
    <t xml:space="preserve"> Przebudowa linii światłowodowej OKD 00053 - Orange Polska</t>
  </si>
  <si>
    <t>Wciąganie kabli światłowodowych do kanalizacji wtórnej z rur HDPE  Fi·32·mm metodą pneumatyczną strumieniową, rury z warstwą poślizgową, kabel w odcinkach 2·km</t>
  </si>
  <si>
    <t>Montaż złączy przelotowych na kablach światłowodowych ułożonych w kanalizacji kablowej, kabel tubowy, mufa skręcana, jeden spajany światłowód</t>
  </si>
  <si>
    <t>Montaż złączy przelotowych na kablach światłowodowych ułożonych w kanalizacji kablowej, kabel tubowy, mufa skręcana, dodatek za każdy następny spajany światłowód</t>
  </si>
  <si>
    <t>Montaż stelaży zapasów kabli światłowodowych, montaż w studni</t>
  </si>
  <si>
    <t>Pomiary reflektometryczne linii światłowodowych, pomiary końcowe odcinka regeneratorowego z przełącznicy, mierzony 1 światłowód</t>
  </si>
  <si>
    <t>Pomiary reflektometryczne linii światłowodowych, pomiary końcowe odcinka regeneratorowego z przełącznicy, dodatek za każdy następny zmierzony światłowód</t>
  </si>
  <si>
    <t>Wykaz kabli linii światłowodowej OKD 00053 - własności Orange Polska</t>
  </si>
  <si>
    <t>Kabel światłowodowy typu Z-XOTKtsd 24J  z włóknami CORNING</t>
  </si>
  <si>
    <t>Przebudowa linii światłowodowej OKO 86016 - własności Orange Polska</t>
  </si>
  <si>
    <t>Wciąganie kabli światłowodowych do kanalizacji wtórnej z rur HDPE Fi·32·mm metodą pneumatyczną strumieniową, rury z warstwą poślizgową, kabel w odcinkach 2·km</t>
  </si>
  <si>
    <t>Wykaz kabli linii światłowodowej OKO 86016 - własności Orange Polska</t>
  </si>
  <si>
    <t xml:space="preserve">  Kabel światłowodowy typu Z-XOTKtsd 24J  z włóknami CORNING</t>
  </si>
  <si>
    <t>Przebudowa linii światłowodowej OKZ 86246 - własności Orange Polska</t>
  </si>
  <si>
    <t>Wciąganie kabli światłowodowych do kanalizacji wtórnej wciągarką mechaniczną z rejestratorem siły, rury bez warstwy poślizgowej bez linki, kabel w odcinkach 2·km</t>
  </si>
  <si>
    <t>Wykaz kabli linii światłowodowej OKZ 86246 - własności Orange Polska</t>
  </si>
  <si>
    <t>Przebudowa linii światłowodowej OKP 86177 - własności Orange Polska</t>
  </si>
  <si>
    <t>Wykaz kabli linii światłowodowej OKP 86177 - własności Orange Polska</t>
  </si>
  <si>
    <t xml:space="preserve">  Kabel światłowodowy typu Z-XOTKtsd 72J  z włóknami CORNING</t>
  </si>
  <si>
    <t xml:space="preserve"> Przebudowa linii światłowodowej OTK 8385 - własności TK Telekom</t>
  </si>
  <si>
    <t>Mufy złączowe przelotowe kabli światłowodowych w kanalizacji kablowej, otwarcie mufy zamkniętej na stałe skręcanej</t>
  </si>
  <si>
    <t>Mufy złączowe przelotowe kabli światłowodowych w kanalizacji kablowej, zamknięcie na stałe mufy skręcanej</t>
  </si>
  <si>
    <t>Wyciąganie kabla światłowodowego z rurociągu kablowego, otwór z 1-kablem, kabel do Fi·30·mm - analogia</t>
  </si>
  <si>
    <t>Przebudowa linii TKD 538A -  własności PKP Utrzymanie</t>
  </si>
  <si>
    <t>Wciąganie kabla w powłoce ołowianej do kanalizacji kablowej, mechaniczne, otwór wolny, średnica kabla 30-50·mm</t>
  </si>
  <si>
    <t>Wyciąganie kabla w powłoce ołowianej z kanalizacji kablowej, średnica wciąganego kabla do 50·mm</t>
  </si>
  <si>
    <t>Montaż złączy przelotowych prostych na kablach ułożonych w kanalizacji kablowej, kabel o liczbie par 30</t>
  </si>
  <si>
    <t>szt.,</t>
  </si>
  <si>
    <t>Pomiary elektryczne kabla na odcinku wzmacniakowym dla systemu naturalnego w pełnym zakresie, kabel o liczbie par do 40</t>
  </si>
  <si>
    <t>udc.</t>
  </si>
  <si>
    <t>Wykaz kabli linii TKD 538A -  własności PKP Utrzymanie</t>
  </si>
  <si>
    <t xml:space="preserve">  Kabel TKD 24x2x0,9</t>
  </si>
  <si>
    <t>Przebudowa linii światłowodowej TRRU IDS/34704/MŚ/2014 - własności WSS</t>
  </si>
  <si>
    <t>Wyciąganie kabla światłowodowego w powłoce termoplastycznej z kanalizacji kablowej, otwór z więcej niż 1-kablem, kabel do Fi·30·mm</t>
  </si>
  <si>
    <t xml:space="preserve">Przebudowa linii światłowodowej KO 1985 - własności INEA </t>
  </si>
  <si>
    <t xml:space="preserve">Przebudowa linii światłowodowej OTK 86349 - własności INEA </t>
  </si>
  <si>
    <t xml:space="preserve">Wykaz kabli linii światłowodowej OTK 86349 - własności INEA </t>
  </si>
  <si>
    <t>Przebudowa linii koncentrycznej  - własności UPC Polska</t>
  </si>
  <si>
    <t>Budowa rurociągu kablowego na głębokości 1·m w wykopie wykonanym ręcznie, grunt kategorii III, HDPE Fi·50·mm z bębna, dodatek za każdą następną rurę w rurociągu (analogia)</t>
  </si>
  <si>
    <t>Demontaż  rury HDPE z wykopu, do Fi·30·mm (analogia)</t>
  </si>
  <si>
    <t>Wyciąganie kabla koncentrycznego z kanalizacji kablowej, otwór z więcej niż 1-kablem, kabel do Fi·30·mm</t>
  </si>
  <si>
    <t>Wciąganie kabla koncentrycznego do kanalizacji kablowej, ręczne, średnica kabla do 30 mm, otwór kanalizacji częściowo zajęty (analogia)</t>
  </si>
  <si>
    <t>Pomiary elektryczne końcowe kabli współosiowych na zmontowanych odcinkach wzmacniakowych, kabel o liczbie par współosiowych 4</t>
  </si>
  <si>
    <t>Przebudowa linii światłowodowej relacji ul. Staszica - ul. Kostrzewskiego(UAM) - własności SERVCOM</t>
  </si>
  <si>
    <t>Wciąganie kabla światłowodowego do kanalizacji kablowej, ręczne, średnica kabla do 30 mm, otwór kanalizacji częściowo zajęty (analogia)</t>
  </si>
  <si>
    <t>Wyciąganie kabla w powłoce termoplastycznej z kanalizacji kablowej, otwór z więcej niż 1-kablem, kabel do Fi·30·mm (analogia)</t>
  </si>
  <si>
    <t>Wykaz kabli linii światłowodowej relacji ul. Staszica - ul. Kostrzewskiego(UAM) - własności SERVCOM</t>
  </si>
  <si>
    <t xml:space="preserve">  Kabel światłowodowy typu Z-XOTKtsd 48J  z włóknami CORNING</t>
  </si>
  <si>
    <t>Przebudowa linii światłowodowej OKT 87247 relacji ul. Lecha - ul. Cymsa - własności SERVCOM</t>
  </si>
  <si>
    <t>Wyciąganie kabla światłowodowego do kanalizacji kablowej, otwór z więcej niż 1-kablem, kabel do Fi·30·mm</t>
  </si>
  <si>
    <t>Wykaz kabli linii światłowodowej OKT 87247 relacji ul. Lecha - ul. Cymsa - własności SERVCOM</t>
  </si>
  <si>
    <t xml:space="preserve">   Kabel światłowodowy typu Z-XOTKtsd 48J  z włóknami CORNING</t>
  </si>
  <si>
    <t>Przebudowa linii światłowodowej  OTK 87294 relacji Lecha - Orzeszkowej - własności SATPOL</t>
  </si>
  <si>
    <t>Przeciąganie zapasu kabla światłowodowego w kanalizacji kablowej, otwór z więcej niż 1-kablem, kabel do Fi·30·mm (analogia)</t>
  </si>
  <si>
    <t>Przebudowa linii światłowodowej  OTK 86372 relacji Mieszka I - Sokoła - własności SATPOL</t>
  </si>
  <si>
    <t>Wyciąganie kabla światłowodowego z kanalizacji kablowej, otwór z więcej niż 1-kablem, kabel do Fi·30·mm (analogia)</t>
  </si>
  <si>
    <t>Przeciąganie zapasu kabla w powłoce termoplastycznej w kanalizacji kablowej, otwór z więcej niż 1-kablem, kabel do Fi·30·mm</t>
  </si>
  <si>
    <t xml:space="preserve"> </t>
  </si>
  <si>
    <t>WARTOŚĆ ROBÓT OGÓŁEM</t>
  </si>
  <si>
    <t>Wyszczególnienie elementów rozliczeniowych</t>
  </si>
  <si>
    <t>zł</t>
  </si>
  <si>
    <t>RAZEM</t>
  </si>
  <si>
    <t>VAT 23 %</t>
  </si>
  <si>
    <t>ŁĄCZNIE</t>
  </si>
  <si>
    <t>LP</t>
  </si>
  <si>
    <t>Branża Drogowa</t>
  </si>
  <si>
    <t>Branża telekomunikacyjna</t>
  </si>
  <si>
    <t>Branża elektryczna</t>
  </si>
  <si>
    <t>ZESTAWIENIE KOSZTÓW BUDOWY                                                                              „Przebudowa skrzyżowania ulic Kościuszki i Mieszka I wraz z sygnalizacją świetlną i zmiana stałej organizacji ruchu w ciągu drogi wojewódzkiej 260 w Gnieźnie”</t>
  </si>
  <si>
    <t>SST</t>
  </si>
  <si>
    <t>01.01.01</t>
  </si>
  <si>
    <t>01.02.04</t>
  </si>
  <si>
    <t>04.01.01</t>
  </si>
  <si>
    <t>04.02.01</t>
  </si>
  <si>
    <t>04.06.01</t>
  </si>
  <si>
    <t>04.07.01</t>
  </si>
  <si>
    <t>03.02.01</t>
  </si>
  <si>
    <t>04.03.01</t>
  </si>
  <si>
    <t>04.08.01</t>
  </si>
  <si>
    <t>05.03.13</t>
  </si>
  <si>
    <t>Warstwa ścieralna z mieszanki mineralno - bitumicznej  (SMA) grub. 4 cm (100 kg/m2)</t>
  </si>
  <si>
    <t>08.03.01</t>
  </si>
  <si>
    <t>08.01.01</t>
  </si>
  <si>
    <t>05.03.01</t>
  </si>
  <si>
    <t>05.03.23</t>
  </si>
  <si>
    <t>08.05.11</t>
  </si>
  <si>
    <t>04.06.02</t>
  </si>
  <si>
    <t xml:space="preserve">Chodnik z kostki brukowej na podsypce cem- piaskowej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</si>
</sst>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"/>
  </numFmts>
  <fonts count="8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Arial CE"/>
      <family val="2"/>
    </font>
    <font>
      <b/>
      <sz val="11"/>
      <name val="Arial CE"/>
      <family val="0"/>
    </font>
    <font>
      <b/>
      <sz val="14"/>
      <name val="Arial CE"/>
      <family val="2"/>
    </font>
    <font>
      <sz val="10"/>
      <name val="Arial Narrow CE"/>
      <family val="0"/>
    </font>
    <font>
      <sz val="10"/>
      <name val="Arial"/>
      <family val="2"/>
    </font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b/>
      <sz val="10"/>
      <color indexed="8"/>
      <name val="Arial Narrow CE"/>
      <family val="2"/>
    </font>
    <font>
      <b/>
      <sz val="12"/>
      <color indexed="8"/>
      <name val="Arial Narrow CE"/>
      <family val="2"/>
    </font>
    <font>
      <sz val="9"/>
      <color indexed="8"/>
      <name val="Arial Narrow CE"/>
      <family val="2"/>
    </font>
    <font>
      <sz val="10"/>
      <color indexed="8"/>
      <name val="Arial Narrow CE"/>
      <family val="2"/>
    </font>
    <font>
      <b/>
      <sz val="12"/>
      <color indexed="10"/>
      <name val="Arial Narrow CE"/>
      <family val="2"/>
    </font>
    <font>
      <b/>
      <sz val="14"/>
      <name val="Times New Roman CE"/>
      <family val="1"/>
    </font>
    <font>
      <b/>
      <sz val="10"/>
      <name val="Times New Roman CE"/>
      <family val="0"/>
    </font>
    <font>
      <sz val="8"/>
      <name val="Arial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2"/>
      <name val="Arial CE"/>
      <family val="0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sz val="12"/>
      <color indexed="10"/>
      <name val="Arial"/>
      <family val="2"/>
    </font>
    <font>
      <b/>
      <sz val="11"/>
      <color indexed="10"/>
      <name val="Arial Narrow CE"/>
      <family val="0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0"/>
    </font>
    <font>
      <sz val="8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b/>
      <sz val="8"/>
      <color theme="1"/>
      <name val="Czcionka tekstu podstawowego"/>
      <family val="0"/>
    </font>
    <font>
      <b/>
      <sz val="12"/>
      <color rgb="FFFF0000"/>
      <name val="Arial Narrow CE"/>
      <family val="0"/>
    </font>
    <font>
      <b/>
      <sz val="12"/>
      <color rgb="FFFF0000"/>
      <name val="Arial"/>
      <family val="2"/>
    </font>
    <font>
      <b/>
      <sz val="11"/>
      <color rgb="FFFF0000"/>
      <name val="Arial Narrow CE"/>
      <family val="0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/>
      <right/>
      <top/>
      <bottom style="medium"/>
    </border>
    <border>
      <left style="medium"/>
      <right style="medium"/>
      <top/>
      <bottom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28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5" fillId="26" borderId="1" applyNumberFormat="0" applyAlignment="0" applyProtection="0"/>
    <xf numFmtId="9" fontId="1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2" fontId="71" fillId="0" borderId="0" xfId="0" applyNumberFormat="1" applyFont="1" applyAlignment="1">
      <alignment horizontal="center" vertical="center"/>
    </xf>
    <xf numFmtId="2" fontId="72" fillId="0" borderId="0" xfId="0" applyNumberFormat="1" applyFont="1" applyAlignment="1">
      <alignment horizontal="center" vertical="center" wrapText="1"/>
    </xf>
    <xf numFmtId="4" fontId="71" fillId="0" borderId="0" xfId="0" applyNumberFormat="1" applyFont="1" applyAlignment="1">
      <alignment horizontal="center" vertical="center"/>
    </xf>
    <xf numFmtId="2" fontId="73" fillId="32" borderId="14" xfId="0" applyNumberFormat="1" applyFont="1" applyFill="1" applyBorder="1" applyAlignment="1">
      <alignment horizontal="center" vertical="center"/>
    </xf>
    <xf numFmtId="2" fontId="74" fillId="32" borderId="14" xfId="0" applyNumberFormat="1" applyFont="1" applyFill="1" applyBorder="1" applyAlignment="1">
      <alignment horizontal="center" vertical="center" wrapText="1"/>
    </xf>
    <xf numFmtId="4" fontId="73" fillId="32" borderId="14" xfId="0" applyNumberFormat="1" applyFont="1" applyFill="1" applyBorder="1" applyAlignment="1">
      <alignment horizontal="center" vertical="center"/>
    </xf>
    <xf numFmtId="4" fontId="73" fillId="32" borderId="14" xfId="0" applyNumberFormat="1" applyFont="1" applyFill="1" applyBorder="1" applyAlignment="1">
      <alignment horizontal="center" vertical="center" wrapText="1"/>
    </xf>
    <xf numFmtId="2" fontId="73" fillId="0" borderId="0" xfId="0" applyNumberFormat="1" applyFont="1" applyAlignment="1">
      <alignment horizontal="center" vertical="center"/>
    </xf>
    <xf numFmtId="2" fontId="71" fillId="0" borderId="14" xfId="0" applyNumberFormat="1" applyFont="1" applyBorder="1" applyAlignment="1">
      <alignment horizontal="center" vertical="center"/>
    </xf>
    <xf numFmtId="2" fontId="72" fillId="0" borderId="14" xfId="0" applyNumberFormat="1" applyFont="1" applyBorder="1" applyAlignment="1">
      <alignment horizontal="center" vertical="center" wrapText="1"/>
    </xf>
    <xf numFmtId="4" fontId="71" fillId="0" borderId="14" xfId="0" applyNumberFormat="1" applyFont="1" applyBorder="1" applyAlignment="1">
      <alignment horizontal="center" vertical="center"/>
    </xf>
    <xf numFmtId="2" fontId="71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 applyProtection="1">
      <alignment vertical="top" wrapText="1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6" xfId="0" applyFont="1" applyBorder="1" applyAlignment="1" applyProtection="1">
      <alignment vertical="top" wrapText="1"/>
      <protection/>
    </xf>
    <xf numFmtId="0" fontId="5" fillId="0" borderId="11" xfId="0" applyFont="1" applyBorder="1" applyAlignment="1" applyProtection="1">
      <alignment vertical="top" wrapText="1"/>
      <protection/>
    </xf>
    <xf numFmtId="4" fontId="73" fillId="0" borderId="0" xfId="0" applyNumberFormat="1" applyFont="1" applyBorder="1" applyAlignment="1">
      <alignment horizontal="center" vertical="center"/>
    </xf>
    <xf numFmtId="4" fontId="71" fillId="0" borderId="17" xfId="0" applyNumberFormat="1" applyFont="1" applyBorder="1" applyAlignment="1">
      <alignment horizontal="center" vertical="center"/>
    </xf>
    <xf numFmtId="4" fontId="73" fillId="0" borderId="18" xfId="0" applyNumberFormat="1" applyFont="1" applyBorder="1" applyAlignment="1">
      <alignment horizontal="center" vertical="center"/>
    </xf>
    <xf numFmtId="4" fontId="20" fillId="0" borderId="14" xfId="51" applyNumberFormat="1" applyFont="1" applyBorder="1" applyAlignment="1" applyProtection="1">
      <alignment horizontal="center" vertical="center" wrapText="1"/>
      <protection locked="0"/>
    </xf>
    <xf numFmtId="0" fontId="20" fillId="0" borderId="14" xfId="51" applyNumberFormat="1" applyFont="1" applyBorder="1" applyAlignment="1" applyProtection="1">
      <alignment horizontal="center" vertical="center" wrapText="1"/>
      <protection locked="0"/>
    </xf>
    <xf numFmtId="4" fontId="20" fillId="0" borderId="17" xfId="51" applyNumberFormat="1" applyFont="1" applyBorder="1" applyAlignment="1" applyProtection="1">
      <alignment horizontal="center" vertical="center" wrapText="1"/>
      <protection locked="0"/>
    </xf>
    <xf numFmtId="0" fontId="14" fillId="0" borderId="0" xfId="53" applyFont="1" applyFill="1" applyBorder="1" applyAlignment="1">
      <alignment horizontal="center" vertical="center"/>
      <protection/>
    </xf>
    <xf numFmtId="0" fontId="23" fillId="0" borderId="19" xfId="54" applyNumberFormat="1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center" vertical="center" wrapText="1"/>
      <protection/>
    </xf>
    <xf numFmtId="0" fontId="23" fillId="0" borderId="20" xfId="52" applyNumberFormat="1" applyFont="1" applyFill="1" applyBorder="1" applyAlignment="1">
      <alignment horizontal="center" vertical="center" wrapText="1"/>
      <protection/>
    </xf>
    <xf numFmtId="0" fontId="23" fillId="0" borderId="0" xfId="52" applyFont="1" applyFill="1" applyBorder="1" applyAlignment="1">
      <alignment horizontal="center" vertical="center" wrapText="1"/>
      <protection/>
    </xf>
    <xf numFmtId="0" fontId="24" fillId="0" borderId="0" xfId="53" applyFont="1" applyFill="1" applyBorder="1" applyAlignment="1">
      <alignment vertical="center"/>
      <protection/>
    </xf>
    <xf numFmtId="0" fontId="25" fillId="0" borderId="21" xfId="53" applyNumberFormat="1" applyFont="1" applyFill="1" applyBorder="1" applyAlignment="1">
      <alignment horizontal="center" vertical="center"/>
      <protection/>
    </xf>
    <xf numFmtId="0" fontId="25" fillId="0" borderId="22" xfId="53" applyNumberFormat="1" applyFont="1" applyFill="1" applyBorder="1" applyAlignment="1">
      <alignment horizontal="center" vertical="center" wrapText="1"/>
      <protection/>
    </xf>
    <xf numFmtId="0" fontId="25" fillId="0" borderId="23" xfId="53" applyNumberFormat="1" applyFont="1" applyFill="1" applyBorder="1" applyAlignment="1">
      <alignment horizontal="center" vertical="center"/>
      <protection/>
    </xf>
    <xf numFmtId="0" fontId="26" fillId="0" borderId="0" xfId="53" applyNumberFormat="1" applyFont="1" applyFill="1" applyBorder="1" applyAlignment="1">
      <alignment horizontal="center" vertical="center"/>
      <protection/>
    </xf>
    <xf numFmtId="0" fontId="27" fillId="0" borderId="0" xfId="53" applyFont="1" applyFill="1" applyBorder="1" applyAlignment="1">
      <alignment/>
      <protection/>
    </xf>
    <xf numFmtId="0" fontId="22" fillId="33" borderId="21" xfId="53" applyNumberFormat="1" applyFont="1" applyFill="1" applyBorder="1" applyAlignment="1">
      <alignment horizontal="center" vertical="center"/>
      <protection/>
    </xf>
    <xf numFmtId="0" fontId="22" fillId="33" borderId="22" xfId="53" applyNumberFormat="1" applyFont="1" applyFill="1" applyBorder="1" applyAlignment="1">
      <alignment horizontal="left" vertical="center" wrapText="1"/>
      <protection/>
    </xf>
    <xf numFmtId="4" fontId="28" fillId="33" borderId="23" xfId="53" applyNumberFormat="1" applyFont="1" applyFill="1" applyBorder="1" applyAlignment="1" quotePrefix="1">
      <alignment horizontal="right" vertical="center"/>
      <protection/>
    </xf>
    <xf numFmtId="3" fontId="28" fillId="0" borderId="0" xfId="53" applyNumberFormat="1" applyFont="1" applyFill="1" applyBorder="1" applyAlignment="1">
      <alignment horizontal="right"/>
      <protection/>
    </xf>
    <xf numFmtId="0" fontId="22" fillId="33" borderId="24" xfId="53" applyNumberFormat="1" applyFont="1" applyFill="1" applyBorder="1" applyAlignment="1">
      <alignment horizontal="center" vertical="center"/>
      <protection/>
    </xf>
    <xf numFmtId="0" fontId="29" fillId="33" borderId="17" xfId="53" applyNumberFormat="1" applyFont="1" applyFill="1" applyBorder="1" applyAlignment="1">
      <alignment horizontal="left" vertical="center" wrapText="1"/>
      <protection/>
    </xf>
    <xf numFmtId="4" fontId="28" fillId="33" borderId="25" xfId="53" applyNumberFormat="1" applyFont="1" applyFill="1" applyBorder="1" applyAlignment="1" quotePrefix="1">
      <alignment horizontal="right" vertical="center"/>
      <protection/>
    </xf>
    <xf numFmtId="0" fontId="22" fillId="33" borderId="26" xfId="53" applyNumberFormat="1" applyFont="1" applyFill="1" applyBorder="1" applyAlignment="1">
      <alignment horizontal="center" vertical="center"/>
      <protection/>
    </xf>
    <xf numFmtId="0" fontId="22" fillId="33" borderId="14" xfId="53" applyNumberFormat="1" applyFont="1" applyFill="1" applyBorder="1" applyAlignment="1">
      <alignment horizontal="left" vertical="center" wrapText="1"/>
      <protection/>
    </xf>
    <xf numFmtId="4" fontId="28" fillId="33" borderId="27" xfId="53" applyNumberFormat="1" applyFont="1" applyFill="1" applyBorder="1" applyAlignment="1" quotePrefix="1">
      <alignment horizontal="right" vertical="center"/>
      <protection/>
    </xf>
    <xf numFmtId="0" fontId="14" fillId="0" borderId="0" xfId="53" applyFont="1" applyFill="1" applyBorder="1">
      <alignment/>
      <protection/>
    </xf>
    <xf numFmtId="4" fontId="28" fillId="33" borderId="28" xfId="53" applyNumberFormat="1" applyFont="1" applyFill="1" applyBorder="1" applyAlignment="1" quotePrefix="1">
      <alignment horizontal="right" vertical="center"/>
      <protection/>
    </xf>
    <xf numFmtId="3" fontId="23" fillId="0" borderId="0" xfId="53" applyNumberFormat="1" applyFont="1" applyFill="1" applyBorder="1" applyAlignment="1">
      <alignment horizontal="right"/>
      <protection/>
    </xf>
    <xf numFmtId="0" fontId="23" fillId="0" borderId="0" xfId="53" applyFont="1" applyFill="1" applyBorder="1" applyAlignment="1">
      <alignment horizontal="right"/>
      <protection/>
    </xf>
    <xf numFmtId="4" fontId="28" fillId="33" borderId="29" xfId="53" applyNumberFormat="1" applyFont="1" applyFill="1" applyBorder="1" applyAlignment="1">
      <alignment horizontal="right" vertical="center" wrapText="1"/>
      <protection/>
    </xf>
    <xf numFmtId="3" fontId="23" fillId="0" borderId="0" xfId="53" applyNumberFormat="1" applyFont="1" applyFill="1" applyBorder="1" applyAlignment="1">
      <alignment horizontal="right" wrapText="1"/>
      <protection/>
    </xf>
    <xf numFmtId="4" fontId="71" fillId="0" borderId="14" xfId="0" applyNumberFormat="1" applyFont="1" applyBorder="1" applyAlignment="1" applyProtection="1">
      <alignment horizontal="center" vertical="center"/>
      <protection locked="0"/>
    </xf>
    <xf numFmtId="4" fontId="71" fillId="0" borderId="17" xfId="0" applyNumberFormat="1" applyFont="1" applyBorder="1" applyAlignment="1" applyProtection="1">
      <alignment horizontal="center" vertical="center"/>
      <protection locked="0"/>
    </xf>
    <xf numFmtId="0" fontId="16" fillId="0" borderId="0" xfId="51" applyAlignment="1" applyProtection="1">
      <alignment horizontal="center" vertical="center"/>
      <protection/>
    </xf>
    <xf numFmtId="0" fontId="16" fillId="0" borderId="0" xfId="51" applyAlignment="1" applyProtection="1">
      <alignment horizontal="left" indent="1"/>
      <protection/>
    </xf>
    <xf numFmtId="4" fontId="16" fillId="0" borderId="0" xfId="51" applyNumberFormat="1" applyAlignment="1" applyProtection="1">
      <alignment horizontal="center" vertical="center"/>
      <protection/>
    </xf>
    <xf numFmtId="0" fontId="16" fillId="0" borderId="0" xfId="5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51" applyFont="1" applyAlignment="1" applyProtection="1">
      <alignment vertical="center"/>
      <protection/>
    </xf>
    <xf numFmtId="0" fontId="16" fillId="0" borderId="30" xfId="51" applyBorder="1" applyAlignment="1" applyProtection="1">
      <alignment horizontal="center" vertical="center"/>
      <protection/>
    </xf>
    <xf numFmtId="0" fontId="16" fillId="0" borderId="13" xfId="51" applyBorder="1" applyAlignment="1" applyProtection="1">
      <alignment horizontal="center" vertical="center"/>
      <protection/>
    </xf>
    <xf numFmtId="0" fontId="17" fillId="0" borderId="31" xfId="51" applyNumberFormat="1" applyFont="1" applyBorder="1" applyAlignment="1" applyProtection="1">
      <alignment horizontal="center" vertical="center" wrapText="1"/>
      <protection/>
    </xf>
    <xf numFmtId="0" fontId="17" fillId="0" borderId="32" xfId="51" applyNumberFormat="1" applyFont="1" applyBorder="1" applyAlignment="1" applyProtection="1">
      <alignment horizontal="center" vertical="center" wrapText="1"/>
      <protection/>
    </xf>
    <xf numFmtId="0" fontId="18" fillId="0" borderId="32" xfId="51" applyNumberFormat="1" applyFont="1" applyBorder="1" applyAlignment="1" applyProtection="1">
      <alignment horizontal="center" vertical="center" wrapText="1"/>
      <protection/>
    </xf>
    <xf numFmtId="4" fontId="17" fillId="0" borderId="32" xfId="51" applyNumberFormat="1" applyFont="1" applyBorder="1" applyAlignment="1" applyProtection="1">
      <alignment horizontal="center" vertical="center" wrapText="1"/>
      <protection/>
    </xf>
    <xf numFmtId="0" fontId="19" fillId="0" borderId="32" xfId="51" applyNumberFormat="1" applyFont="1" applyFill="1" applyBorder="1" applyAlignment="1" applyProtection="1">
      <alignment horizontal="center" vertical="center" wrapText="1"/>
      <protection/>
    </xf>
    <xf numFmtId="0" fontId="17" fillId="0" borderId="33" xfId="51" applyNumberFormat="1" applyFont="1" applyFill="1" applyBorder="1" applyAlignment="1" applyProtection="1">
      <alignment horizontal="center" vertical="center" wrapText="1"/>
      <protection/>
    </xf>
    <xf numFmtId="0" fontId="75" fillId="0" borderId="26" xfId="51" applyNumberFormat="1" applyFont="1" applyBorder="1" applyAlignment="1" applyProtection="1">
      <alignment horizontal="center" vertical="center" wrapText="1"/>
      <protection/>
    </xf>
    <xf numFmtId="0" fontId="20" fillId="0" borderId="14" xfId="51" applyNumberFormat="1" applyFont="1" applyBorder="1" applyAlignment="1" applyProtection="1">
      <alignment horizontal="center" vertical="center" wrapText="1"/>
      <protection/>
    </xf>
    <xf numFmtId="0" fontId="21" fillId="0" borderId="14" xfId="51" applyNumberFormat="1" applyFont="1" applyBorder="1" applyAlignment="1" applyProtection="1">
      <alignment horizontal="left" vertical="center" wrapText="1" indent="1"/>
      <protection/>
    </xf>
    <xf numFmtId="4" fontId="20" fillId="0" borderId="14" xfId="51" applyNumberFormat="1" applyFont="1" applyBorder="1" applyAlignment="1" applyProtection="1">
      <alignment horizontal="center" vertical="center" wrapText="1"/>
      <protection/>
    </xf>
    <xf numFmtId="0" fontId="20" fillId="0" borderId="27" xfId="51" applyNumberFormat="1" applyFont="1" applyBorder="1" applyAlignment="1" applyProtection="1">
      <alignment horizontal="center" vertical="center" wrapText="1"/>
      <protection/>
    </xf>
    <xf numFmtId="0" fontId="20" fillId="0" borderId="26" xfId="51" applyNumberFormat="1" applyFont="1" applyBorder="1" applyAlignment="1" applyProtection="1">
      <alignment horizontal="center" vertical="center" wrapText="1"/>
      <protection/>
    </xf>
    <xf numFmtId="0" fontId="12" fillId="0" borderId="14" xfId="51" applyNumberFormat="1" applyFont="1" applyBorder="1" applyAlignment="1" applyProtection="1">
      <alignment horizontal="left" vertical="center" wrapText="1" indent="1"/>
      <protection/>
    </xf>
    <xf numFmtId="4" fontId="20" fillId="0" borderId="27" xfId="51" applyNumberFormat="1" applyFont="1" applyBorder="1" applyAlignment="1" applyProtection="1">
      <alignment horizontal="center" vertical="center" wrapText="1"/>
      <protection/>
    </xf>
    <xf numFmtId="0" fontId="20" fillId="0" borderId="14" xfId="51" applyNumberFormat="1" applyFont="1" applyBorder="1" applyAlignment="1" applyProtection="1">
      <alignment horizontal="left" vertical="center" wrapText="1" indent="1"/>
      <protection/>
    </xf>
    <xf numFmtId="0" fontId="75" fillId="0" borderId="14" xfId="51" applyNumberFormat="1" applyFont="1" applyBorder="1" applyAlignment="1" applyProtection="1">
      <alignment horizontal="left" vertical="center" wrapText="1" indent="1"/>
      <protection/>
    </xf>
    <xf numFmtId="0" fontId="13" fillId="0" borderId="14" xfId="51" applyFont="1" applyBorder="1" applyProtection="1">
      <alignment/>
      <protection/>
    </xf>
    <xf numFmtId="4" fontId="14" fillId="0" borderId="14" xfId="51" applyNumberFormat="1" applyFont="1" applyFill="1" applyBorder="1" applyAlignment="1" applyProtection="1">
      <alignment horizontal="center" vertical="center" wrapText="1"/>
      <protection/>
    </xf>
    <xf numFmtId="4" fontId="14" fillId="0" borderId="17" xfId="51" applyNumberFormat="1" applyFont="1" applyFill="1" applyBorder="1" applyAlignment="1" applyProtection="1">
      <alignment horizontal="center" vertical="center" wrapText="1"/>
      <protection/>
    </xf>
    <xf numFmtId="0" fontId="21" fillId="0" borderId="14" xfId="51" applyNumberFormat="1" applyFont="1" applyBorder="1" applyAlignment="1" applyProtection="1">
      <alignment horizontal="left" vertical="center" wrapText="1" indent="1"/>
      <protection/>
    </xf>
    <xf numFmtId="0" fontId="75" fillId="0" borderId="22" xfId="51" applyNumberFormat="1" applyFont="1" applyBorder="1" applyAlignment="1" applyProtection="1">
      <alignment horizontal="left" vertical="center" wrapText="1" indent="1"/>
      <protection/>
    </xf>
    <xf numFmtId="0" fontId="13" fillId="0" borderId="22" xfId="51" applyFont="1" applyBorder="1" applyAlignment="1" applyProtection="1">
      <alignment horizontal="left" wrapText="1"/>
      <protection/>
    </xf>
    <xf numFmtId="0" fontId="76" fillId="0" borderId="22" xfId="51" applyFont="1" applyBorder="1" applyAlignment="1" applyProtection="1">
      <alignment horizontal="left" wrapText="1"/>
      <protection/>
    </xf>
    <xf numFmtId="0" fontId="13" fillId="0" borderId="22" xfId="55" applyFont="1" applyFill="1" applyBorder="1" applyAlignment="1" applyProtection="1">
      <alignment horizontal="left" vertical="center" wrapText="1"/>
      <protection/>
    </xf>
    <xf numFmtId="0" fontId="77" fillId="0" borderId="22" xfId="51" applyNumberFormat="1" applyFont="1" applyBorder="1" applyAlignment="1" applyProtection="1">
      <alignment horizontal="left" vertical="center" wrapText="1" indent="1"/>
      <protection/>
    </xf>
    <xf numFmtId="0" fontId="20" fillId="0" borderId="24" xfId="51" applyNumberFormat="1" applyFont="1" applyBorder="1" applyAlignment="1" applyProtection="1">
      <alignment horizontal="center" vertical="center" wrapText="1"/>
      <protection/>
    </xf>
    <xf numFmtId="0" fontId="20" fillId="0" borderId="17" xfId="51" applyNumberFormat="1" applyFont="1" applyBorder="1" applyAlignment="1" applyProtection="1">
      <alignment horizontal="left" vertical="center" wrapText="1" indent="1"/>
      <protection/>
    </xf>
    <xf numFmtId="4" fontId="20" fillId="0" borderId="17" xfId="51" applyNumberFormat="1" applyFont="1" applyBorder="1" applyAlignment="1" applyProtection="1">
      <alignment horizontal="center" vertical="center" wrapText="1"/>
      <protection/>
    </xf>
    <xf numFmtId="0" fontId="20" fillId="0" borderId="17" xfId="51" applyNumberFormat="1" applyFont="1" applyBorder="1" applyAlignment="1" applyProtection="1">
      <alignment horizontal="center" vertical="center" wrapText="1"/>
      <protection/>
    </xf>
    <xf numFmtId="0" fontId="75" fillId="0" borderId="17" xfId="51" applyNumberFormat="1" applyFont="1" applyBorder="1" applyAlignment="1" applyProtection="1">
      <alignment horizontal="left" vertical="center" wrapText="1" indent="1"/>
      <protection/>
    </xf>
    <xf numFmtId="0" fontId="13" fillId="0" borderId="14" xfId="55" applyFont="1" applyFill="1" applyBorder="1" applyAlignment="1" applyProtection="1">
      <alignment horizontal="left" vertical="center" wrapText="1"/>
      <protection/>
    </xf>
    <xf numFmtId="0" fontId="13" fillId="0" borderId="14" xfId="51" applyFont="1" applyBorder="1" applyAlignment="1" applyProtection="1">
      <alignment horizontal="left" wrapText="1"/>
      <protection/>
    </xf>
    <xf numFmtId="4" fontId="13" fillId="0" borderId="14" xfId="55" applyNumberFormat="1" applyFont="1" applyBorder="1" applyAlignment="1" applyProtection="1">
      <alignment horizontal="center" vertical="center"/>
      <protection/>
    </xf>
    <xf numFmtId="0" fontId="16" fillId="0" borderId="34" xfId="51" applyBorder="1" applyAlignment="1" applyProtection="1">
      <alignment horizontal="center" vertical="center"/>
      <protection/>
    </xf>
    <xf numFmtId="0" fontId="20" fillId="0" borderId="34" xfId="51" applyNumberFormat="1" applyFont="1" applyBorder="1" applyAlignment="1" applyProtection="1">
      <alignment horizontal="center" vertical="center" wrapText="1"/>
      <protection/>
    </xf>
    <xf numFmtId="4" fontId="15" fillId="0" borderId="34" xfId="51" applyNumberFormat="1" applyFont="1" applyBorder="1" applyAlignment="1" applyProtection="1">
      <alignment horizontal="center" vertical="center"/>
      <protection/>
    </xf>
    <xf numFmtId="0" fontId="16" fillId="0" borderId="35" xfId="5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vertical="top" wrapText="1"/>
      <protection/>
    </xf>
    <xf numFmtId="0" fontId="5" fillId="0" borderId="36" xfId="0" applyFont="1" applyBorder="1" applyAlignment="1" applyProtection="1">
      <alignment vertical="top" wrapText="1"/>
      <protection/>
    </xf>
    <xf numFmtId="0" fontId="6" fillId="0" borderId="36" xfId="0" applyFont="1" applyBorder="1" applyAlignment="1" applyProtection="1">
      <alignment vertical="top" wrapText="1"/>
      <protection/>
    </xf>
    <xf numFmtId="0" fontId="0" fillId="0" borderId="36" xfId="0" applyFont="1" applyBorder="1" applyAlignment="1" applyProtection="1">
      <alignment vertical="top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vertical="top" wrapText="1"/>
      <protection/>
    </xf>
    <xf numFmtId="4" fontId="0" fillId="0" borderId="13" xfId="0" applyNumberForma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78" fillId="0" borderId="36" xfId="0" applyFont="1" applyBorder="1" applyAlignment="1" applyProtection="1">
      <alignment vertical="top" wrapText="1"/>
      <protection/>
    </xf>
    <xf numFmtId="0" fontId="79" fillId="0" borderId="36" xfId="0" applyFont="1" applyBorder="1" applyAlignment="1" applyProtection="1">
      <alignment vertical="top" wrapText="1"/>
      <protection/>
    </xf>
    <xf numFmtId="2" fontId="73" fillId="0" borderId="14" xfId="0" applyNumberFormat="1" applyFont="1" applyBorder="1" applyAlignment="1">
      <alignment horizontal="center" vertical="center"/>
    </xf>
    <xf numFmtId="2" fontId="73" fillId="0" borderId="0" xfId="0" applyNumberFormat="1" applyFont="1" applyAlignment="1">
      <alignment horizontal="center" vertical="center"/>
    </xf>
    <xf numFmtId="4" fontId="73" fillId="0" borderId="0" xfId="0" applyNumberFormat="1" applyFont="1" applyBorder="1" applyAlignment="1">
      <alignment horizontal="center" vertical="center"/>
    </xf>
    <xf numFmtId="4" fontId="73" fillId="0" borderId="37" xfId="0" applyNumberFormat="1" applyFont="1" applyBorder="1" applyAlignment="1">
      <alignment horizontal="center" vertical="center"/>
    </xf>
    <xf numFmtId="4" fontId="73" fillId="0" borderId="38" xfId="0" applyNumberFormat="1" applyFont="1" applyBorder="1" applyAlignment="1">
      <alignment horizontal="center" vertical="center"/>
    </xf>
    <xf numFmtId="0" fontId="11" fillId="0" borderId="39" xfId="51" applyFont="1" applyBorder="1" applyAlignment="1" applyProtection="1">
      <alignment horizontal="center" vertical="center"/>
      <protection/>
    </xf>
    <xf numFmtId="0" fontId="15" fillId="0" borderId="40" xfId="51" applyFont="1" applyBorder="1" applyAlignment="1" applyProtection="1">
      <alignment horizontal="right" vertical="center"/>
      <protection/>
    </xf>
    <xf numFmtId="0" fontId="15" fillId="0" borderId="41" xfId="51" applyFont="1" applyBorder="1" applyAlignment="1" applyProtection="1">
      <alignment horizontal="right" vertical="center"/>
      <protection/>
    </xf>
    <xf numFmtId="0" fontId="9" fillId="0" borderId="30" xfId="51" applyFont="1" applyBorder="1" applyAlignment="1" applyProtection="1">
      <alignment horizontal="center" vertical="center" wrapText="1"/>
      <protection/>
    </xf>
    <xf numFmtId="0" fontId="16" fillId="0" borderId="39" xfId="51" applyBorder="1" applyAlignment="1" applyProtection="1">
      <alignment horizontal="center" vertical="center" wrapText="1"/>
      <protection/>
    </xf>
    <xf numFmtId="0" fontId="16" fillId="0" borderId="13" xfId="51" applyBorder="1" applyAlignment="1" applyProtection="1">
      <alignment horizontal="center" vertical="center" wrapText="1"/>
      <protection/>
    </xf>
    <xf numFmtId="0" fontId="9" fillId="0" borderId="30" xfId="51" applyFont="1" applyBorder="1" applyAlignment="1" applyProtection="1">
      <alignment horizontal="center" vertical="center"/>
      <protection/>
    </xf>
    <xf numFmtId="0" fontId="9" fillId="0" borderId="39" xfId="51" applyFont="1" applyBorder="1" applyAlignment="1" applyProtection="1">
      <alignment horizontal="center" vertical="center"/>
      <protection/>
    </xf>
    <xf numFmtId="0" fontId="9" fillId="0" borderId="13" xfId="5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top" wrapText="1"/>
      <protection/>
    </xf>
    <xf numFmtId="0" fontId="3" fillId="34" borderId="43" xfId="0" applyFont="1" applyFill="1" applyBorder="1" applyAlignment="1" applyProtection="1">
      <alignment horizontal="center" vertical="top" wrapText="1"/>
      <protection/>
    </xf>
    <xf numFmtId="0" fontId="3" fillId="34" borderId="16" xfId="0" applyFont="1" applyFill="1" applyBorder="1" applyAlignment="1" applyProtection="1">
      <alignment horizontal="center" vertical="top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43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top" wrapText="1"/>
      <protection/>
    </xf>
    <xf numFmtId="0" fontId="4" fillId="34" borderId="43" xfId="0" applyFont="1" applyFill="1" applyBorder="1" applyAlignment="1" applyProtection="1">
      <alignment horizontal="center" vertical="top" wrapText="1"/>
      <protection/>
    </xf>
    <xf numFmtId="0" fontId="4" fillId="34" borderId="16" xfId="0" applyFont="1" applyFill="1" applyBorder="1" applyAlignment="1" applyProtection="1">
      <alignment horizontal="center" vertical="top" wrapText="1"/>
      <protection/>
    </xf>
    <xf numFmtId="0" fontId="4" fillId="34" borderId="15" xfId="0" applyFont="1" applyFill="1" applyBorder="1" applyAlignment="1" applyProtection="1">
      <alignment vertical="center" wrapText="1"/>
      <protection/>
    </xf>
    <xf numFmtId="0" fontId="4" fillId="34" borderId="43" xfId="0" applyFont="1" applyFill="1" applyBorder="1" applyAlignment="1" applyProtection="1">
      <alignment vertical="center" wrapText="1"/>
      <protection/>
    </xf>
    <xf numFmtId="0" fontId="4" fillId="34" borderId="16" xfId="0" applyFont="1" applyFill="1" applyBorder="1" applyAlignment="1" applyProtection="1">
      <alignment vertical="center" wrapText="1"/>
      <protection/>
    </xf>
    <xf numFmtId="0" fontId="3" fillId="34" borderId="15" xfId="0" applyFont="1" applyFill="1" applyBorder="1" applyAlignment="1" applyProtection="1">
      <alignment horizontal="center" vertical="top" wrapText="1"/>
      <protection locked="0"/>
    </xf>
    <xf numFmtId="0" fontId="3" fillId="34" borderId="43" xfId="0" applyFont="1" applyFill="1" applyBorder="1" applyAlignment="1" applyProtection="1">
      <alignment horizontal="center" vertical="top" wrapText="1"/>
      <protection locked="0"/>
    </xf>
    <xf numFmtId="0" fontId="3" fillId="34" borderId="16" xfId="0" applyFont="1" applyFill="1" applyBorder="1" applyAlignment="1" applyProtection="1">
      <alignment horizontal="center" vertical="top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/>
    </xf>
    <xf numFmtId="4" fontId="3" fillId="0" borderId="15" xfId="0" applyNumberFormat="1" applyFont="1" applyBorder="1" applyAlignment="1" applyProtection="1">
      <alignment horizontal="center" vertical="center" wrapText="1"/>
      <protection/>
    </xf>
    <xf numFmtId="4" fontId="3" fillId="0" borderId="43" xfId="0" applyNumberFormat="1" applyFont="1" applyBorder="1" applyAlignment="1" applyProtection="1">
      <alignment horizontal="center" vertical="center" wrapText="1"/>
      <protection/>
    </xf>
    <xf numFmtId="4" fontId="3" fillId="35" borderId="15" xfId="0" applyNumberFormat="1" applyFont="1" applyFill="1" applyBorder="1" applyAlignment="1" applyProtection="1">
      <alignment horizontal="center" vertical="center" wrapText="1"/>
      <protection locked="0"/>
    </xf>
    <xf numFmtId="4" fontId="3" fillId="35" borderId="4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right" vertical="top" wrapText="1"/>
      <protection/>
    </xf>
    <xf numFmtId="0" fontId="0" fillId="0" borderId="39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4" fontId="3" fillId="34" borderId="15" xfId="0" applyNumberFormat="1" applyFont="1" applyFill="1" applyBorder="1" applyAlignment="1" applyProtection="1">
      <alignment horizontal="center" vertical="center" wrapText="1"/>
      <protection/>
    </xf>
    <xf numFmtId="4" fontId="3" fillId="34" borderId="43" xfId="0" applyNumberFormat="1" applyFont="1" applyFill="1" applyBorder="1" applyAlignment="1" applyProtection="1">
      <alignment horizontal="center" vertical="center" wrapText="1"/>
      <protection/>
    </xf>
    <xf numFmtId="4" fontId="3" fillId="34" borderId="16" xfId="0" applyNumberFormat="1" applyFont="1" applyFill="1" applyBorder="1" applyAlignment="1" applyProtection="1">
      <alignment horizontal="center" vertical="center" wrapText="1"/>
      <protection/>
    </xf>
    <xf numFmtId="4" fontId="3" fillId="34" borderId="15" xfId="0" applyNumberFormat="1" applyFont="1" applyFill="1" applyBorder="1" applyAlignment="1" applyProtection="1">
      <alignment horizontal="center" vertical="top" wrapText="1"/>
      <protection locked="0"/>
    </xf>
    <xf numFmtId="4" fontId="3" fillId="34" borderId="43" xfId="0" applyNumberFormat="1" applyFont="1" applyFill="1" applyBorder="1" applyAlignment="1" applyProtection="1">
      <alignment horizontal="center" vertical="top" wrapText="1"/>
      <protection locked="0"/>
    </xf>
    <xf numFmtId="4" fontId="3" fillId="34" borderId="16" xfId="0" applyNumberFormat="1" applyFont="1" applyFill="1" applyBorder="1" applyAlignment="1" applyProtection="1">
      <alignment horizontal="center" vertical="top" wrapText="1"/>
      <protection locked="0"/>
    </xf>
    <xf numFmtId="4" fontId="3" fillId="34" borderId="15" xfId="0" applyNumberFormat="1" applyFont="1" applyFill="1" applyBorder="1" applyAlignment="1" applyProtection="1">
      <alignment horizontal="center" vertical="top" wrapText="1"/>
      <protection/>
    </xf>
    <xf numFmtId="4" fontId="3" fillId="34" borderId="43" xfId="0" applyNumberFormat="1" applyFont="1" applyFill="1" applyBorder="1" applyAlignment="1" applyProtection="1">
      <alignment horizontal="center" vertical="top" wrapText="1"/>
      <protection/>
    </xf>
    <xf numFmtId="4" fontId="3" fillId="34" borderId="16" xfId="0" applyNumberFormat="1" applyFont="1" applyFill="1" applyBorder="1" applyAlignment="1" applyProtection="1">
      <alignment horizontal="center" vertical="top" wrapText="1"/>
      <protection/>
    </xf>
    <xf numFmtId="4" fontId="3" fillId="34" borderId="15" xfId="0" applyNumberFormat="1" applyFont="1" applyFill="1" applyBorder="1" applyAlignment="1" applyProtection="1">
      <alignment horizontal="center" vertical="center" wrapText="1"/>
      <protection locked="0"/>
    </xf>
    <xf numFmtId="4" fontId="3" fillId="34" borderId="43" xfId="0" applyNumberFormat="1" applyFont="1" applyFill="1" applyBorder="1" applyAlignment="1" applyProtection="1">
      <alignment horizontal="center" vertical="center" wrapText="1"/>
      <protection locked="0"/>
    </xf>
    <xf numFmtId="4" fontId="3" fillId="34" borderId="16" xfId="0" applyNumberFormat="1" applyFont="1" applyFill="1" applyBorder="1" applyAlignment="1" applyProtection="1">
      <alignment horizontal="center" vertical="center" wrapText="1"/>
      <protection locked="0"/>
    </xf>
    <xf numFmtId="169" fontId="22" fillId="0" borderId="0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3" fillId="0" borderId="44" xfId="53" applyNumberFormat="1" applyFont="1" applyFill="1" applyBorder="1" applyAlignment="1">
      <alignment horizontal="center" vertical="center" wrapText="1"/>
      <protection/>
    </xf>
    <xf numFmtId="0" fontId="0" fillId="0" borderId="45" xfId="0" applyBorder="1" applyAlignment="1">
      <alignment horizontal="center" vertical="center" wrapText="1"/>
    </xf>
    <xf numFmtId="0" fontId="23" fillId="0" borderId="46" xfId="53" applyNumberFormat="1" applyFont="1" applyFill="1" applyBorder="1" applyAlignment="1">
      <alignment horizontal="center" vertical="center" wrapText="1"/>
      <protection/>
    </xf>
    <xf numFmtId="0" fontId="0" fillId="0" borderId="47" xfId="0" applyBorder="1" applyAlignment="1">
      <alignment horizontal="center" vertical="center" wrapText="1"/>
    </xf>
    <xf numFmtId="0" fontId="29" fillId="33" borderId="48" xfId="53" applyNumberFormat="1" applyFont="1" applyFill="1" applyBorder="1" applyAlignment="1">
      <alignment horizontal="right" vertical="center" wrapText="1"/>
      <protection/>
    </xf>
    <xf numFmtId="0" fontId="30" fillId="33" borderId="49" xfId="0" applyFont="1" applyFill="1" applyBorder="1" applyAlignment="1">
      <alignment vertical="center"/>
    </xf>
    <xf numFmtId="0" fontId="29" fillId="33" borderId="50" xfId="53" applyNumberFormat="1" applyFont="1" applyFill="1" applyBorder="1" applyAlignment="1">
      <alignment horizontal="right" vertical="center" wrapText="1"/>
      <protection/>
    </xf>
    <xf numFmtId="0" fontId="30" fillId="33" borderId="51" xfId="0" applyFont="1" applyFill="1" applyBorder="1" applyAlignment="1">
      <alignment vertical="center"/>
    </xf>
    <xf numFmtId="0" fontId="22" fillId="33" borderId="52" xfId="53" applyNumberFormat="1" applyFont="1" applyFill="1" applyBorder="1" applyAlignment="1">
      <alignment horizontal="right" vertical="center" wrapText="1"/>
      <protection/>
    </xf>
    <xf numFmtId="0" fontId="30" fillId="33" borderId="53" xfId="0" applyFont="1" applyFill="1" applyBorder="1" applyAlignment="1">
      <alignment horizontal="right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Kosztorys inwestorski wg TER" xfId="52"/>
    <cellStyle name="Normalny_TER_choszcz_wa" xfId="53"/>
    <cellStyle name="Normalny_TER_Milsko_droga" xfId="54"/>
    <cellStyle name="Normalny_WMAT1817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view="pageBreakPreview" zoomScaleSheetLayoutView="100" zoomScalePageLayoutView="0" workbookViewId="0" topLeftCell="A25">
      <selection activeCell="L65" sqref="L65"/>
    </sheetView>
  </sheetViews>
  <sheetFormatPr defaultColWidth="8.796875" defaultRowHeight="14.25"/>
  <cols>
    <col min="1" max="1" width="3.3984375" style="5" bestFit="1" customWidth="1"/>
    <col min="2" max="2" width="9.5" style="5" customWidth="1"/>
    <col min="3" max="3" width="7.69921875" style="6" customWidth="1"/>
    <col min="4" max="4" width="46" style="5" customWidth="1"/>
    <col min="5" max="5" width="5.19921875" style="5" bestFit="1" customWidth="1"/>
    <col min="6" max="6" width="7.09765625" style="7" bestFit="1" customWidth="1"/>
    <col min="7" max="7" width="7.8984375" style="7" customWidth="1"/>
    <col min="8" max="8" width="19.8984375" style="7" customWidth="1"/>
    <col min="9" max="9" width="9" style="5" customWidth="1"/>
  </cols>
  <sheetData>
    <row r="1" spans="1:8" ht="14.25">
      <c r="A1" s="113" t="s">
        <v>0</v>
      </c>
      <c r="B1" s="113"/>
      <c r="C1" s="113"/>
      <c r="D1" s="113"/>
      <c r="E1" s="113"/>
      <c r="F1" s="113"/>
      <c r="G1" s="113"/>
      <c r="H1" s="113"/>
    </row>
    <row r="2" spans="1:8" ht="14.25">
      <c r="A2" s="113" t="s">
        <v>182</v>
      </c>
      <c r="B2" s="113"/>
      <c r="C2" s="113"/>
      <c r="D2" s="113"/>
      <c r="E2" s="113"/>
      <c r="F2" s="113"/>
      <c r="G2" s="113"/>
      <c r="H2" s="113"/>
    </row>
    <row r="4" spans="1:9" ht="25.5">
      <c r="A4" s="8" t="s">
        <v>1</v>
      </c>
      <c r="B4" s="8" t="s">
        <v>472</v>
      </c>
      <c r="C4" s="9" t="s">
        <v>183</v>
      </c>
      <c r="D4" s="8" t="s">
        <v>184</v>
      </c>
      <c r="E4" s="8" t="s">
        <v>185</v>
      </c>
      <c r="F4" s="10" t="s">
        <v>186</v>
      </c>
      <c r="G4" s="11" t="s">
        <v>187</v>
      </c>
      <c r="H4" s="10" t="s">
        <v>8</v>
      </c>
      <c r="I4" s="12"/>
    </row>
    <row r="5" spans="1:9" ht="14.25">
      <c r="A5" s="112" t="s">
        <v>188</v>
      </c>
      <c r="B5" s="112"/>
      <c r="C5" s="112"/>
      <c r="D5" s="112"/>
      <c r="E5" s="112"/>
      <c r="F5" s="112"/>
      <c r="G5" s="112"/>
      <c r="H5" s="112"/>
      <c r="I5" s="12"/>
    </row>
    <row r="6" spans="1:8" ht="33.75">
      <c r="A6" s="13" t="s">
        <v>189</v>
      </c>
      <c r="B6" s="13" t="s">
        <v>473</v>
      </c>
      <c r="C6" s="14" t="s">
        <v>190</v>
      </c>
      <c r="D6" s="13" t="s">
        <v>191</v>
      </c>
      <c r="E6" s="13" t="s">
        <v>192</v>
      </c>
      <c r="F6" s="15">
        <v>0.37</v>
      </c>
      <c r="G6" s="54"/>
      <c r="H6" s="15">
        <f>ROUND(F6*G6,2)</f>
        <v>0</v>
      </c>
    </row>
    <row r="7" spans="1:8" ht="45">
      <c r="A7" s="13" t="s">
        <v>193</v>
      </c>
      <c r="B7" s="13" t="s">
        <v>474</v>
      </c>
      <c r="C7" s="14" t="s">
        <v>194</v>
      </c>
      <c r="D7" s="13" t="s">
        <v>195</v>
      </c>
      <c r="E7" s="13" t="s">
        <v>16</v>
      </c>
      <c r="F7" s="15">
        <v>544</v>
      </c>
      <c r="G7" s="54"/>
      <c r="H7" s="15">
        <f aca="true" t="shared" si="0" ref="H7:H13">ROUND(F7*G7,2)</f>
        <v>0</v>
      </c>
    </row>
    <row r="8" spans="1:8" ht="33.75">
      <c r="A8" s="13" t="s">
        <v>196</v>
      </c>
      <c r="B8" s="13" t="s">
        <v>474</v>
      </c>
      <c r="C8" s="14" t="s">
        <v>197</v>
      </c>
      <c r="D8" s="13" t="s">
        <v>198</v>
      </c>
      <c r="E8" s="13" t="s">
        <v>20</v>
      </c>
      <c r="F8" s="15">
        <v>158.8</v>
      </c>
      <c r="G8" s="54"/>
      <c r="H8" s="15">
        <f t="shared" si="0"/>
        <v>0</v>
      </c>
    </row>
    <row r="9" spans="1:8" ht="33.75">
      <c r="A9" s="13" t="s">
        <v>199</v>
      </c>
      <c r="B9" s="13" t="s">
        <v>474</v>
      </c>
      <c r="C9" s="14" t="s">
        <v>200</v>
      </c>
      <c r="D9" s="13" t="s">
        <v>201</v>
      </c>
      <c r="E9" s="13" t="s">
        <v>20</v>
      </c>
      <c r="F9" s="15">
        <v>219.8</v>
      </c>
      <c r="G9" s="54"/>
      <c r="H9" s="15">
        <f t="shared" si="0"/>
        <v>0</v>
      </c>
    </row>
    <row r="10" spans="1:8" ht="51">
      <c r="A10" s="13" t="s">
        <v>202</v>
      </c>
      <c r="B10" s="13" t="s">
        <v>474</v>
      </c>
      <c r="C10" s="14" t="s">
        <v>203</v>
      </c>
      <c r="D10" s="16" t="s">
        <v>204</v>
      </c>
      <c r="E10" s="13" t="s">
        <v>16</v>
      </c>
      <c r="F10" s="15">
        <v>200.05</v>
      </c>
      <c r="G10" s="54"/>
      <c r="H10" s="15">
        <f t="shared" si="0"/>
        <v>0</v>
      </c>
    </row>
    <row r="11" spans="1:8" ht="33.75">
      <c r="A11" s="13" t="s">
        <v>205</v>
      </c>
      <c r="B11" s="13" t="s">
        <v>474</v>
      </c>
      <c r="C11" s="14" t="s">
        <v>206</v>
      </c>
      <c r="D11" s="16" t="s">
        <v>207</v>
      </c>
      <c r="E11" s="13" t="s">
        <v>20</v>
      </c>
      <c r="F11" s="15">
        <v>50</v>
      </c>
      <c r="G11" s="54"/>
      <c r="H11" s="15">
        <f t="shared" si="0"/>
        <v>0</v>
      </c>
    </row>
    <row r="12" spans="1:8" ht="45">
      <c r="A12" s="13" t="s">
        <v>208</v>
      </c>
      <c r="B12" s="13" t="s">
        <v>474</v>
      </c>
      <c r="C12" s="14" t="s">
        <v>209</v>
      </c>
      <c r="D12" s="13" t="s">
        <v>210</v>
      </c>
      <c r="E12" s="13" t="s">
        <v>20</v>
      </c>
      <c r="F12" s="15">
        <v>46</v>
      </c>
      <c r="G12" s="54"/>
      <c r="H12" s="15">
        <f t="shared" si="0"/>
        <v>0</v>
      </c>
    </row>
    <row r="13" spans="1:8" ht="25.5">
      <c r="A13" s="13" t="s">
        <v>211</v>
      </c>
      <c r="B13" s="13" t="s">
        <v>474</v>
      </c>
      <c r="C13" s="14" t="s">
        <v>212</v>
      </c>
      <c r="D13" s="16" t="s">
        <v>213</v>
      </c>
      <c r="E13" s="13" t="s">
        <v>214</v>
      </c>
      <c r="F13" s="15">
        <v>2</v>
      </c>
      <c r="G13" s="54"/>
      <c r="H13" s="15">
        <f t="shared" si="0"/>
        <v>0</v>
      </c>
    </row>
    <row r="14" spans="1:9" ht="14.25">
      <c r="A14" s="112" t="s">
        <v>215</v>
      </c>
      <c r="B14" s="112"/>
      <c r="C14" s="112"/>
      <c r="D14" s="112"/>
      <c r="E14" s="112"/>
      <c r="F14" s="112"/>
      <c r="G14" s="112"/>
      <c r="H14" s="112"/>
      <c r="I14" s="12"/>
    </row>
    <row r="15" spans="1:9" ht="14.25">
      <c r="A15" s="112" t="s">
        <v>216</v>
      </c>
      <c r="B15" s="112"/>
      <c r="C15" s="112"/>
      <c r="D15" s="112"/>
      <c r="E15" s="112"/>
      <c r="F15" s="112"/>
      <c r="G15" s="112"/>
      <c r="H15" s="112"/>
      <c r="I15" s="12"/>
    </row>
    <row r="16" spans="1:8" ht="38.25">
      <c r="A16" s="13" t="s">
        <v>217</v>
      </c>
      <c r="B16" s="13" t="s">
        <v>475</v>
      </c>
      <c r="C16" s="14" t="s">
        <v>218</v>
      </c>
      <c r="D16" s="16" t="s">
        <v>219</v>
      </c>
      <c r="E16" s="13" t="s">
        <v>16</v>
      </c>
      <c r="F16" s="15">
        <v>133.34</v>
      </c>
      <c r="G16" s="54"/>
      <c r="H16" s="15">
        <f aca="true" t="shared" si="1" ref="H16:H57">ROUND(F16*G16,2)</f>
        <v>0</v>
      </c>
    </row>
    <row r="17" spans="1:8" ht="33.75">
      <c r="A17" s="13" t="s">
        <v>220</v>
      </c>
      <c r="B17" s="13" t="s">
        <v>475</v>
      </c>
      <c r="C17" s="14" t="s">
        <v>221</v>
      </c>
      <c r="D17" s="16" t="s">
        <v>222</v>
      </c>
      <c r="E17" s="13" t="s">
        <v>16</v>
      </c>
      <c r="F17" s="15">
        <v>133.34</v>
      </c>
      <c r="G17" s="54"/>
      <c r="H17" s="15">
        <f t="shared" si="1"/>
        <v>0</v>
      </c>
    </row>
    <row r="18" spans="1:8" ht="33.75">
      <c r="A18" s="13" t="s">
        <v>223</v>
      </c>
      <c r="B18" s="13" t="s">
        <v>476</v>
      </c>
      <c r="C18" s="14" t="s">
        <v>224</v>
      </c>
      <c r="D18" s="16" t="s">
        <v>225</v>
      </c>
      <c r="E18" s="13" t="s">
        <v>16</v>
      </c>
      <c r="F18" s="15">
        <v>133.34</v>
      </c>
      <c r="G18" s="54"/>
      <c r="H18" s="15">
        <f t="shared" si="1"/>
        <v>0</v>
      </c>
    </row>
    <row r="19" spans="1:8" ht="33.75">
      <c r="A19" s="13" t="s">
        <v>226</v>
      </c>
      <c r="B19" s="13" t="s">
        <v>485</v>
      </c>
      <c r="C19" s="14" t="s">
        <v>227</v>
      </c>
      <c r="D19" s="16" t="s">
        <v>228</v>
      </c>
      <c r="E19" s="13" t="s">
        <v>20</v>
      </c>
      <c r="F19" s="15">
        <v>127.8</v>
      </c>
      <c r="G19" s="54"/>
      <c r="H19" s="15">
        <f t="shared" si="1"/>
        <v>0</v>
      </c>
    </row>
    <row r="20" spans="1:8" ht="33.75">
      <c r="A20" s="13" t="s">
        <v>229</v>
      </c>
      <c r="B20" s="13" t="s">
        <v>489</v>
      </c>
      <c r="C20" s="14" t="s">
        <v>230</v>
      </c>
      <c r="D20" s="16" t="s">
        <v>231</v>
      </c>
      <c r="E20" s="13" t="s">
        <v>16</v>
      </c>
      <c r="F20" s="15">
        <v>133.34</v>
      </c>
      <c r="G20" s="54"/>
      <c r="H20" s="15">
        <f t="shared" si="1"/>
        <v>0</v>
      </c>
    </row>
    <row r="21" spans="1:8" ht="38.25">
      <c r="A21" s="13" t="s">
        <v>232</v>
      </c>
      <c r="B21" s="13" t="s">
        <v>478</v>
      </c>
      <c r="C21" s="14" t="s">
        <v>233</v>
      </c>
      <c r="D21" s="16" t="s">
        <v>234</v>
      </c>
      <c r="E21" s="13" t="s">
        <v>16</v>
      </c>
      <c r="F21" s="15">
        <v>133.34</v>
      </c>
      <c r="G21" s="54"/>
      <c r="H21" s="15">
        <f t="shared" si="1"/>
        <v>0</v>
      </c>
    </row>
    <row r="22" spans="1:8" ht="33.75">
      <c r="A22" s="13" t="s">
        <v>235</v>
      </c>
      <c r="B22" s="13" t="s">
        <v>488</v>
      </c>
      <c r="C22" s="14" t="s">
        <v>236</v>
      </c>
      <c r="D22" s="13" t="s">
        <v>237</v>
      </c>
      <c r="E22" s="13" t="s">
        <v>20</v>
      </c>
      <c r="F22" s="15">
        <v>298.6</v>
      </c>
      <c r="G22" s="54"/>
      <c r="H22" s="15">
        <f t="shared" si="1"/>
        <v>0</v>
      </c>
    </row>
    <row r="23" spans="1:8" ht="25.5">
      <c r="A23" s="13" t="s">
        <v>238</v>
      </c>
      <c r="B23" s="13" t="s">
        <v>474</v>
      </c>
      <c r="C23" s="14" t="s">
        <v>239</v>
      </c>
      <c r="D23" s="16" t="s">
        <v>240</v>
      </c>
      <c r="E23" s="13" t="s">
        <v>16</v>
      </c>
      <c r="F23" s="15">
        <v>2238.71</v>
      </c>
      <c r="G23" s="54"/>
      <c r="H23" s="15">
        <f t="shared" si="1"/>
        <v>0</v>
      </c>
    </row>
    <row r="24" spans="1:8" ht="33.75">
      <c r="A24" s="13" t="s">
        <v>241</v>
      </c>
      <c r="B24" s="13" t="s">
        <v>479</v>
      </c>
      <c r="C24" s="14" t="s">
        <v>242</v>
      </c>
      <c r="D24" s="13" t="s">
        <v>243</v>
      </c>
      <c r="E24" s="13" t="s">
        <v>244</v>
      </c>
      <c r="F24" s="15">
        <v>6</v>
      </c>
      <c r="G24" s="54"/>
      <c r="H24" s="15">
        <f t="shared" si="1"/>
        <v>0</v>
      </c>
    </row>
    <row r="25" spans="1:8" ht="33.75">
      <c r="A25" s="13" t="s">
        <v>245</v>
      </c>
      <c r="B25" s="13" t="s">
        <v>479</v>
      </c>
      <c r="C25" s="14" t="s">
        <v>246</v>
      </c>
      <c r="D25" s="16" t="s">
        <v>247</v>
      </c>
      <c r="E25" s="13" t="s">
        <v>244</v>
      </c>
      <c r="F25" s="15">
        <v>2</v>
      </c>
      <c r="G25" s="54"/>
      <c r="H25" s="15">
        <f t="shared" si="1"/>
        <v>0</v>
      </c>
    </row>
    <row r="26" spans="1:8" ht="38.25">
      <c r="A26" s="13" t="s">
        <v>248</v>
      </c>
      <c r="B26" s="13" t="s">
        <v>479</v>
      </c>
      <c r="C26" s="14" t="s">
        <v>249</v>
      </c>
      <c r="D26" s="16" t="s">
        <v>250</v>
      </c>
      <c r="E26" s="13" t="s">
        <v>20</v>
      </c>
      <c r="F26" s="15">
        <v>10</v>
      </c>
      <c r="G26" s="54"/>
      <c r="H26" s="15">
        <f t="shared" si="1"/>
        <v>0</v>
      </c>
    </row>
    <row r="27" spans="1:8" ht="38.25">
      <c r="A27" s="13" t="s">
        <v>251</v>
      </c>
      <c r="B27" s="13" t="s">
        <v>480</v>
      </c>
      <c r="C27" s="14" t="s">
        <v>252</v>
      </c>
      <c r="D27" s="16" t="s">
        <v>253</v>
      </c>
      <c r="E27" s="13" t="s">
        <v>16</v>
      </c>
      <c r="F27" s="15">
        <v>2798.39</v>
      </c>
      <c r="G27" s="54"/>
      <c r="H27" s="15">
        <f t="shared" si="1"/>
        <v>0</v>
      </c>
    </row>
    <row r="28" spans="1:8" ht="56.25">
      <c r="A28" s="13" t="s">
        <v>254</v>
      </c>
      <c r="B28" s="13" t="s">
        <v>481</v>
      </c>
      <c r="C28" s="14" t="s">
        <v>255</v>
      </c>
      <c r="D28" s="16" t="s">
        <v>256</v>
      </c>
      <c r="E28" s="13" t="s">
        <v>16</v>
      </c>
      <c r="F28" s="15">
        <v>2798.39</v>
      </c>
      <c r="G28" s="54"/>
      <c r="H28" s="15">
        <f t="shared" si="1"/>
        <v>0</v>
      </c>
    </row>
    <row r="29" spans="1:8" ht="33.75">
      <c r="A29" s="13" t="s">
        <v>257</v>
      </c>
      <c r="B29" s="13" t="s">
        <v>480</v>
      </c>
      <c r="C29" s="14" t="s">
        <v>258</v>
      </c>
      <c r="D29" s="16" t="s">
        <v>259</v>
      </c>
      <c r="E29" s="13" t="s">
        <v>16</v>
      </c>
      <c r="F29" s="15">
        <v>2798.39</v>
      </c>
      <c r="G29" s="54"/>
      <c r="H29" s="15">
        <f t="shared" si="1"/>
        <v>0</v>
      </c>
    </row>
    <row r="30" spans="1:8" ht="33.75">
      <c r="A30" s="13" t="s">
        <v>260</v>
      </c>
      <c r="B30" s="13" t="s">
        <v>482</v>
      </c>
      <c r="C30" s="14" t="s">
        <v>261</v>
      </c>
      <c r="D30" s="16" t="s">
        <v>483</v>
      </c>
      <c r="E30" s="13" t="s">
        <v>16</v>
      </c>
      <c r="F30" s="15">
        <v>2798.39</v>
      </c>
      <c r="G30" s="54"/>
      <c r="H30" s="15">
        <f t="shared" si="1"/>
        <v>0</v>
      </c>
    </row>
    <row r="31" spans="1:9" ht="14.25">
      <c r="A31" s="112" t="s">
        <v>262</v>
      </c>
      <c r="B31" s="112"/>
      <c r="C31" s="112"/>
      <c r="D31" s="112"/>
      <c r="E31" s="112"/>
      <c r="F31" s="112"/>
      <c r="G31" s="112"/>
      <c r="H31" s="15"/>
      <c r="I31" s="12"/>
    </row>
    <row r="32" spans="1:8" ht="33.75">
      <c r="A32" s="13" t="s">
        <v>263</v>
      </c>
      <c r="B32" s="13" t="s">
        <v>484</v>
      </c>
      <c r="C32" s="14" t="s">
        <v>264</v>
      </c>
      <c r="D32" s="16" t="s">
        <v>265</v>
      </c>
      <c r="E32" s="13" t="s">
        <v>20</v>
      </c>
      <c r="F32" s="15">
        <v>192.27</v>
      </c>
      <c r="G32" s="54"/>
      <c r="H32" s="15">
        <f t="shared" si="1"/>
        <v>0</v>
      </c>
    </row>
    <row r="33" spans="1:8" ht="33.75">
      <c r="A33" s="13" t="s">
        <v>266</v>
      </c>
      <c r="B33" s="13" t="s">
        <v>475</v>
      </c>
      <c r="C33" s="14" t="s">
        <v>218</v>
      </c>
      <c r="D33" s="16" t="s">
        <v>267</v>
      </c>
      <c r="E33" s="13" t="s">
        <v>16</v>
      </c>
      <c r="F33" s="15">
        <v>156.4</v>
      </c>
      <c r="G33" s="54"/>
      <c r="H33" s="15">
        <f t="shared" si="1"/>
        <v>0</v>
      </c>
    </row>
    <row r="34" spans="1:8" ht="33.75">
      <c r="A34" s="13" t="s">
        <v>268</v>
      </c>
      <c r="B34" s="13" t="s">
        <v>475</v>
      </c>
      <c r="C34" s="14" t="s">
        <v>269</v>
      </c>
      <c r="D34" s="16" t="s">
        <v>270</v>
      </c>
      <c r="E34" s="13" t="s">
        <v>16</v>
      </c>
      <c r="F34" s="15">
        <v>712.76</v>
      </c>
      <c r="G34" s="54"/>
      <c r="H34" s="15">
        <f t="shared" si="1"/>
        <v>0</v>
      </c>
    </row>
    <row r="35" spans="1:8" ht="38.25">
      <c r="A35" s="13" t="s">
        <v>271</v>
      </c>
      <c r="B35" s="13" t="s">
        <v>476</v>
      </c>
      <c r="C35" s="14" t="s">
        <v>224</v>
      </c>
      <c r="D35" s="16" t="s">
        <v>272</v>
      </c>
      <c r="E35" s="13" t="s">
        <v>16</v>
      </c>
      <c r="F35" s="15">
        <v>156.4</v>
      </c>
      <c r="G35" s="54"/>
      <c r="H35" s="15">
        <f t="shared" si="1"/>
        <v>0</v>
      </c>
    </row>
    <row r="36" spans="1:8" ht="33.75">
      <c r="A36" s="13" t="s">
        <v>273</v>
      </c>
      <c r="B36" s="13" t="s">
        <v>489</v>
      </c>
      <c r="C36" s="14" t="s">
        <v>274</v>
      </c>
      <c r="D36" s="13" t="s">
        <v>275</v>
      </c>
      <c r="E36" s="13" t="s">
        <v>16</v>
      </c>
      <c r="F36" s="15">
        <v>156.4</v>
      </c>
      <c r="G36" s="54"/>
      <c r="H36" s="15">
        <f t="shared" si="1"/>
        <v>0</v>
      </c>
    </row>
    <row r="37" spans="1:8" ht="33.75">
      <c r="A37" s="13" t="s">
        <v>276</v>
      </c>
      <c r="B37" s="13" t="s">
        <v>487</v>
      </c>
      <c r="C37" s="14" t="s">
        <v>277</v>
      </c>
      <c r="D37" s="16" t="s">
        <v>278</v>
      </c>
      <c r="E37" s="13" t="s">
        <v>16</v>
      </c>
      <c r="F37" s="15">
        <v>712.76</v>
      </c>
      <c r="G37" s="54"/>
      <c r="H37" s="15">
        <f t="shared" si="1"/>
        <v>0</v>
      </c>
    </row>
    <row r="38" spans="1:8" ht="33.75">
      <c r="A38" s="13" t="s">
        <v>279</v>
      </c>
      <c r="B38" s="13" t="s">
        <v>487</v>
      </c>
      <c r="C38" s="14" t="s">
        <v>280</v>
      </c>
      <c r="D38" s="16" t="s">
        <v>281</v>
      </c>
      <c r="E38" s="13" t="s">
        <v>16</v>
      </c>
      <c r="F38" s="15">
        <v>457.28</v>
      </c>
      <c r="G38" s="54"/>
      <c r="H38" s="15">
        <f t="shared" si="1"/>
        <v>0</v>
      </c>
    </row>
    <row r="39" spans="1:8" ht="33.75">
      <c r="A39" s="13" t="s">
        <v>282</v>
      </c>
      <c r="B39" s="13" t="s">
        <v>487</v>
      </c>
      <c r="C39" s="14" t="s">
        <v>280</v>
      </c>
      <c r="D39" s="16" t="s">
        <v>283</v>
      </c>
      <c r="E39" s="13" t="s">
        <v>16</v>
      </c>
      <c r="F39" s="15">
        <v>84.48</v>
      </c>
      <c r="G39" s="54"/>
      <c r="H39" s="15">
        <f t="shared" si="1"/>
        <v>0</v>
      </c>
    </row>
    <row r="40" spans="1:9" ht="14.25">
      <c r="A40" s="112" t="s">
        <v>284</v>
      </c>
      <c r="B40" s="112"/>
      <c r="C40" s="112"/>
      <c r="D40" s="112"/>
      <c r="E40" s="112"/>
      <c r="F40" s="112"/>
      <c r="G40" s="112"/>
      <c r="H40" s="15"/>
      <c r="I40" s="12"/>
    </row>
    <row r="41" spans="1:8" ht="33.75">
      <c r="A41" s="13" t="s">
        <v>285</v>
      </c>
      <c r="B41" s="13" t="s">
        <v>475</v>
      </c>
      <c r="C41" s="14" t="s">
        <v>286</v>
      </c>
      <c r="D41" s="16" t="s">
        <v>287</v>
      </c>
      <c r="E41" s="13" t="s">
        <v>16</v>
      </c>
      <c r="F41" s="15">
        <v>32.5</v>
      </c>
      <c r="G41" s="54"/>
      <c r="H41" s="15">
        <f t="shared" si="1"/>
        <v>0</v>
      </c>
    </row>
    <row r="42" spans="1:8" ht="33.75">
      <c r="A42" s="13" t="s">
        <v>288</v>
      </c>
      <c r="B42" s="13" t="s">
        <v>475</v>
      </c>
      <c r="C42" s="14" t="s">
        <v>269</v>
      </c>
      <c r="D42" s="16" t="s">
        <v>270</v>
      </c>
      <c r="E42" s="13" t="s">
        <v>16</v>
      </c>
      <c r="F42" s="15">
        <v>32.5</v>
      </c>
      <c r="G42" s="54"/>
      <c r="H42" s="15">
        <f t="shared" si="1"/>
        <v>0</v>
      </c>
    </row>
    <row r="43" spans="1:8" ht="33.75">
      <c r="A43" s="13" t="s">
        <v>289</v>
      </c>
      <c r="B43" s="13" t="s">
        <v>485</v>
      </c>
      <c r="C43" s="14" t="s">
        <v>227</v>
      </c>
      <c r="D43" s="16" t="s">
        <v>290</v>
      </c>
      <c r="E43" s="13" t="s">
        <v>20</v>
      </c>
      <c r="F43" s="15">
        <v>9</v>
      </c>
      <c r="G43" s="54"/>
      <c r="H43" s="15">
        <f t="shared" si="1"/>
        <v>0</v>
      </c>
    </row>
    <row r="44" spans="1:8" ht="33.75">
      <c r="A44" s="13" t="s">
        <v>291</v>
      </c>
      <c r="B44" s="13" t="s">
        <v>485</v>
      </c>
      <c r="C44" s="14" t="s">
        <v>292</v>
      </c>
      <c r="D44" s="16" t="s">
        <v>293</v>
      </c>
      <c r="E44" s="13" t="s">
        <v>20</v>
      </c>
      <c r="F44" s="15">
        <v>4</v>
      </c>
      <c r="G44" s="54"/>
      <c r="H44" s="15">
        <f t="shared" si="1"/>
        <v>0</v>
      </c>
    </row>
    <row r="45" spans="1:8" ht="38.25">
      <c r="A45" s="13" t="s">
        <v>294</v>
      </c>
      <c r="B45" s="13" t="s">
        <v>476</v>
      </c>
      <c r="C45" s="14" t="s">
        <v>295</v>
      </c>
      <c r="D45" s="16" t="s">
        <v>296</v>
      </c>
      <c r="E45" s="13" t="s">
        <v>16</v>
      </c>
      <c r="F45" s="15">
        <v>32.5</v>
      </c>
      <c r="G45" s="54"/>
      <c r="H45" s="15">
        <f t="shared" si="1"/>
        <v>0</v>
      </c>
    </row>
    <row r="46" spans="1:8" ht="33.75">
      <c r="A46" s="13" t="s">
        <v>297</v>
      </c>
      <c r="B46" s="13" t="s">
        <v>477</v>
      </c>
      <c r="C46" s="14" t="s">
        <v>230</v>
      </c>
      <c r="D46" s="13" t="s">
        <v>298</v>
      </c>
      <c r="E46" s="13" t="s">
        <v>16</v>
      </c>
      <c r="F46" s="15">
        <v>32.5</v>
      </c>
      <c r="G46" s="54"/>
      <c r="H46" s="15">
        <f t="shared" si="1"/>
        <v>0</v>
      </c>
    </row>
    <row r="47" spans="1:8" ht="38.25">
      <c r="A47" s="13" t="s">
        <v>299</v>
      </c>
      <c r="B47" s="13" t="s">
        <v>487</v>
      </c>
      <c r="C47" s="14" t="s">
        <v>300</v>
      </c>
      <c r="D47" s="16" t="s">
        <v>301</v>
      </c>
      <c r="E47" s="13" t="s">
        <v>16</v>
      </c>
      <c r="F47" s="15">
        <v>32.5</v>
      </c>
      <c r="G47" s="54"/>
      <c r="H47" s="15">
        <f t="shared" si="1"/>
        <v>0</v>
      </c>
    </row>
    <row r="48" spans="1:8" ht="33.75">
      <c r="A48" s="13" t="s">
        <v>302</v>
      </c>
      <c r="B48" s="13" t="s">
        <v>487</v>
      </c>
      <c r="C48" s="14" t="s">
        <v>303</v>
      </c>
      <c r="D48" s="16" t="s">
        <v>304</v>
      </c>
      <c r="E48" s="13" t="s">
        <v>16</v>
      </c>
      <c r="F48" s="15">
        <v>32.5</v>
      </c>
      <c r="G48" s="54"/>
      <c r="H48" s="15">
        <f t="shared" si="1"/>
        <v>0</v>
      </c>
    </row>
    <row r="49" spans="1:9" ht="14.25">
      <c r="A49" s="112" t="s">
        <v>305</v>
      </c>
      <c r="B49" s="112"/>
      <c r="C49" s="112"/>
      <c r="D49" s="112"/>
      <c r="E49" s="112"/>
      <c r="F49" s="112"/>
      <c r="G49" s="112"/>
      <c r="H49" s="15"/>
      <c r="I49" s="12"/>
    </row>
    <row r="50" spans="1:8" ht="33.75">
      <c r="A50" s="13" t="s">
        <v>306</v>
      </c>
      <c r="B50" s="13" t="s">
        <v>485</v>
      </c>
      <c r="C50" s="14" t="s">
        <v>307</v>
      </c>
      <c r="D50" s="13" t="s">
        <v>308</v>
      </c>
      <c r="E50" s="13" t="s">
        <v>20</v>
      </c>
      <c r="F50" s="15">
        <v>98</v>
      </c>
      <c r="G50" s="54"/>
      <c r="H50" s="15">
        <f t="shared" si="1"/>
        <v>0</v>
      </c>
    </row>
    <row r="51" spans="1:8" ht="45">
      <c r="A51" s="13" t="s">
        <v>309</v>
      </c>
      <c r="B51" s="13" t="s">
        <v>476</v>
      </c>
      <c r="C51" s="14" t="s">
        <v>310</v>
      </c>
      <c r="D51" s="13" t="s">
        <v>311</v>
      </c>
      <c r="E51" s="13" t="s">
        <v>16</v>
      </c>
      <c r="F51" s="15">
        <v>419.17</v>
      </c>
      <c r="G51" s="54"/>
      <c r="H51" s="15">
        <f t="shared" si="1"/>
        <v>0</v>
      </c>
    </row>
    <row r="52" spans="1:8" ht="38.25">
      <c r="A52" s="13" t="s">
        <v>312</v>
      </c>
      <c r="B52" s="13" t="s">
        <v>487</v>
      </c>
      <c r="C52" s="14" t="s">
        <v>277</v>
      </c>
      <c r="D52" s="16" t="s">
        <v>313</v>
      </c>
      <c r="E52" s="13" t="s">
        <v>16</v>
      </c>
      <c r="F52" s="15">
        <v>171</v>
      </c>
      <c r="G52" s="54"/>
      <c r="H52" s="15">
        <f t="shared" si="1"/>
        <v>0</v>
      </c>
    </row>
    <row r="53" spans="1:8" ht="33.75">
      <c r="A53" s="13" t="s">
        <v>314</v>
      </c>
      <c r="B53" s="13" t="s">
        <v>487</v>
      </c>
      <c r="C53" s="14" t="s">
        <v>280</v>
      </c>
      <c r="D53" s="16" t="s">
        <v>315</v>
      </c>
      <c r="E53" s="13" t="s">
        <v>16</v>
      </c>
      <c r="F53" s="15">
        <v>171</v>
      </c>
      <c r="G53" s="54"/>
      <c r="H53" s="15">
        <f t="shared" si="1"/>
        <v>0</v>
      </c>
    </row>
    <row r="54" spans="1:8" ht="38.25">
      <c r="A54" s="13" t="s">
        <v>316</v>
      </c>
      <c r="B54" s="13" t="s">
        <v>486</v>
      </c>
      <c r="C54" s="14" t="s">
        <v>224</v>
      </c>
      <c r="D54" s="16" t="s">
        <v>317</v>
      </c>
      <c r="E54" s="13" t="s">
        <v>16</v>
      </c>
      <c r="F54" s="15">
        <v>248.17</v>
      </c>
      <c r="G54" s="54"/>
      <c r="H54" s="15">
        <f t="shared" si="1"/>
        <v>0</v>
      </c>
    </row>
    <row r="55" spans="1:8" ht="33.75">
      <c r="A55" s="13" t="s">
        <v>318</v>
      </c>
      <c r="B55" s="13" t="s">
        <v>486</v>
      </c>
      <c r="C55" s="14" t="s">
        <v>319</v>
      </c>
      <c r="D55" s="16" t="s">
        <v>320</v>
      </c>
      <c r="E55" s="13" t="s">
        <v>16</v>
      </c>
      <c r="F55" s="15">
        <v>248.17</v>
      </c>
      <c r="G55" s="54"/>
      <c r="H55" s="15">
        <f t="shared" si="1"/>
        <v>0</v>
      </c>
    </row>
    <row r="56" spans="1:9" ht="14.25">
      <c r="A56" s="112" t="s">
        <v>321</v>
      </c>
      <c r="B56" s="112"/>
      <c r="C56" s="112"/>
      <c r="D56" s="112"/>
      <c r="E56" s="112"/>
      <c r="F56" s="112"/>
      <c r="G56" s="112"/>
      <c r="H56" s="15"/>
      <c r="I56" s="12"/>
    </row>
    <row r="57" spans="1:8" ht="34.5" thickBot="1">
      <c r="A57" s="13" t="s">
        <v>322</v>
      </c>
      <c r="B57" s="13" t="s">
        <v>479</v>
      </c>
      <c r="C57" s="14" t="s">
        <v>323</v>
      </c>
      <c r="D57" s="16" t="s">
        <v>324</v>
      </c>
      <c r="E57" s="13" t="s">
        <v>244</v>
      </c>
      <c r="F57" s="22">
        <v>8</v>
      </c>
      <c r="G57" s="55"/>
      <c r="H57" s="22">
        <f t="shared" si="1"/>
        <v>0</v>
      </c>
    </row>
    <row r="58" spans="6:8" ht="15" thickBot="1">
      <c r="F58" s="115" t="s">
        <v>326</v>
      </c>
      <c r="G58" s="116"/>
      <c r="H58" s="23">
        <f>SUM(H6:H57)</f>
        <v>0</v>
      </c>
    </row>
    <row r="59" spans="6:8" ht="14.25">
      <c r="F59" s="114"/>
      <c r="G59" s="114"/>
      <c r="H59" s="21"/>
    </row>
    <row r="60" spans="6:8" ht="14.25">
      <c r="F60" s="114"/>
      <c r="G60" s="114"/>
      <c r="H60" s="21"/>
    </row>
  </sheetData>
  <sheetProtection password="D2C4" sheet="1"/>
  <mergeCells count="12">
    <mergeCell ref="F60:G60"/>
    <mergeCell ref="F59:G59"/>
    <mergeCell ref="F58:G58"/>
    <mergeCell ref="A56:G56"/>
    <mergeCell ref="A49:G49"/>
    <mergeCell ref="A40:G40"/>
    <mergeCell ref="A31:G31"/>
    <mergeCell ref="A15:H15"/>
    <mergeCell ref="A14:H14"/>
    <mergeCell ref="A5:H5"/>
    <mergeCell ref="A2:H2"/>
    <mergeCell ref="A1:H1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6"/>
  <sheetViews>
    <sheetView view="pageBreakPreview" zoomScale="60" zoomScalePageLayoutView="0" workbookViewId="0" topLeftCell="A148">
      <selection activeCell="F163" sqref="F163"/>
    </sheetView>
  </sheetViews>
  <sheetFormatPr defaultColWidth="8.796875" defaultRowHeight="14.25"/>
  <cols>
    <col min="1" max="2" width="9" style="60" customWidth="1"/>
    <col min="3" max="3" width="36.69921875" style="60" customWidth="1"/>
    <col min="4" max="5" width="9" style="60" customWidth="1"/>
    <col min="6" max="6" width="10.09765625" style="60" customWidth="1"/>
    <col min="7" max="16384" width="9" style="60" customWidth="1"/>
  </cols>
  <sheetData>
    <row r="1" spans="1:8" ht="15.75" thickBot="1">
      <c r="A1" s="56"/>
      <c r="B1" s="56"/>
      <c r="C1" s="57"/>
      <c r="D1" s="58"/>
      <c r="E1" s="56"/>
      <c r="F1" s="56"/>
      <c r="G1" s="56"/>
      <c r="H1" s="59"/>
    </row>
    <row r="2" spans="1:8" ht="15.75" thickBot="1">
      <c r="A2" s="120" t="s">
        <v>327</v>
      </c>
      <c r="B2" s="121"/>
      <c r="C2" s="121"/>
      <c r="D2" s="121"/>
      <c r="E2" s="121"/>
      <c r="F2" s="121"/>
      <c r="G2" s="122"/>
      <c r="H2" s="59"/>
    </row>
    <row r="3" spans="1:8" ht="21" thickBot="1">
      <c r="A3" s="123" t="s">
        <v>328</v>
      </c>
      <c r="B3" s="124"/>
      <c r="C3" s="124"/>
      <c r="D3" s="124"/>
      <c r="E3" s="124"/>
      <c r="F3" s="124"/>
      <c r="G3" s="125"/>
      <c r="H3" s="61"/>
    </row>
    <row r="4" spans="1:8" ht="18.75" thickBot="1">
      <c r="A4" s="62"/>
      <c r="B4" s="117" t="s">
        <v>329</v>
      </c>
      <c r="C4" s="117"/>
      <c r="D4" s="117"/>
      <c r="E4" s="117"/>
      <c r="F4" s="117"/>
      <c r="G4" s="63"/>
      <c r="H4" s="59"/>
    </row>
    <row r="5" spans="1:8" ht="15.75" thickBot="1">
      <c r="A5" s="56"/>
      <c r="B5" s="56"/>
      <c r="C5" s="57"/>
      <c r="D5" s="58"/>
      <c r="E5" s="56"/>
      <c r="F5" s="56"/>
      <c r="G5" s="56"/>
      <c r="H5" s="59"/>
    </row>
    <row r="6" spans="1:8" ht="39" thickTop="1">
      <c r="A6" s="64" t="s">
        <v>330</v>
      </c>
      <c r="B6" s="65" t="s">
        <v>331</v>
      </c>
      <c r="C6" s="66" t="s">
        <v>332</v>
      </c>
      <c r="D6" s="67" t="s">
        <v>186</v>
      </c>
      <c r="E6" s="65" t="s">
        <v>6</v>
      </c>
      <c r="F6" s="68" t="s">
        <v>333</v>
      </c>
      <c r="G6" s="69" t="s">
        <v>334</v>
      </c>
      <c r="H6" s="59"/>
    </row>
    <row r="7" spans="1:8" ht="47.25">
      <c r="A7" s="70">
        <v>1</v>
      </c>
      <c r="B7" s="71"/>
      <c r="C7" s="72" t="s">
        <v>335</v>
      </c>
      <c r="D7" s="73"/>
      <c r="E7" s="71"/>
      <c r="F7" s="25"/>
      <c r="G7" s="74"/>
      <c r="H7" s="59"/>
    </row>
    <row r="8" spans="1:8" ht="63.75">
      <c r="A8" s="75">
        <v>1</v>
      </c>
      <c r="B8" s="71" t="s">
        <v>336</v>
      </c>
      <c r="C8" s="76" t="s">
        <v>337</v>
      </c>
      <c r="D8" s="73">
        <v>10</v>
      </c>
      <c r="E8" s="71" t="s">
        <v>20</v>
      </c>
      <c r="F8" s="25"/>
      <c r="G8" s="77">
        <f>ROUND(D8*F8,2)</f>
        <v>0</v>
      </c>
      <c r="H8" s="59"/>
    </row>
    <row r="9" spans="1:8" ht="63.75">
      <c r="A9" s="75">
        <v>2</v>
      </c>
      <c r="B9" s="71" t="s">
        <v>336</v>
      </c>
      <c r="C9" s="78" t="s">
        <v>338</v>
      </c>
      <c r="D9" s="73">
        <v>26</v>
      </c>
      <c r="E9" s="71" t="s">
        <v>20</v>
      </c>
      <c r="F9" s="25"/>
      <c r="G9" s="77">
        <f aca="true" t="shared" si="0" ref="G9:G72">ROUND(D9*F9,2)</f>
        <v>0</v>
      </c>
      <c r="H9" s="59"/>
    </row>
    <row r="10" spans="1:8" ht="63.75">
      <c r="A10" s="75">
        <v>3</v>
      </c>
      <c r="B10" s="71" t="s">
        <v>336</v>
      </c>
      <c r="C10" s="78" t="s">
        <v>339</v>
      </c>
      <c r="D10" s="73">
        <v>28</v>
      </c>
      <c r="E10" s="71" t="s">
        <v>20</v>
      </c>
      <c r="F10" s="25"/>
      <c r="G10" s="77">
        <f t="shared" si="0"/>
        <v>0</v>
      </c>
      <c r="H10" s="59"/>
    </row>
    <row r="11" spans="1:8" ht="63.75">
      <c r="A11" s="75">
        <v>4</v>
      </c>
      <c r="B11" s="71" t="s">
        <v>336</v>
      </c>
      <c r="C11" s="78" t="s">
        <v>340</v>
      </c>
      <c r="D11" s="73">
        <v>51</v>
      </c>
      <c r="E11" s="71" t="s">
        <v>20</v>
      </c>
      <c r="F11" s="25"/>
      <c r="G11" s="77">
        <f t="shared" si="0"/>
        <v>0</v>
      </c>
      <c r="H11" s="59"/>
    </row>
    <row r="12" spans="1:8" ht="38.25">
      <c r="A12" s="75">
        <v>5</v>
      </c>
      <c r="B12" s="71" t="s">
        <v>336</v>
      </c>
      <c r="C12" s="78" t="s">
        <v>341</v>
      </c>
      <c r="D12" s="73">
        <v>1</v>
      </c>
      <c r="E12" s="71" t="s">
        <v>244</v>
      </c>
      <c r="F12" s="25"/>
      <c r="G12" s="77">
        <f t="shared" si="0"/>
        <v>0</v>
      </c>
      <c r="H12" s="59"/>
    </row>
    <row r="13" spans="1:8" ht="38.25">
      <c r="A13" s="75">
        <v>6</v>
      </c>
      <c r="B13" s="71" t="s">
        <v>336</v>
      </c>
      <c r="C13" s="78" t="s">
        <v>342</v>
      </c>
      <c r="D13" s="73">
        <v>1</v>
      </c>
      <c r="E13" s="71" t="s">
        <v>244</v>
      </c>
      <c r="F13" s="25"/>
      <c r="G13" s="77">
        <f t="shared" si="0"/>
        <v>0</v>
      </c>
      <c r="H13" s="59"/>
    </row>
    <row r="14" spans="1:8" ht="38.25">
      <c r="A14" s="75">
        <v>7</v>
      </c>
      <c r="B14" s="71" t="s">
        <v>336</v>
      </c>
      <c r="C14" s="78" t="s">
        <v>343</v>
      </c>
      <c r="D14" s="73">
        <v>2</v>
      </c>
      <c r="E14" s="71" t="s">
        <v>244</v>
      </c>
      <c r="F14" s="25"/>
      <c r="G14" s="77">
        <f t="shared" si="0"/>
        <v>0</v>
      </c>
      <c r="H14" s="59"/>
    </row>
    <row r="15" spans="1:8" ht="63.75">
      <c r="A15" s="75">
        <v>8</v>
      </c>
      <c r="B15" s="71" t="s">
        <v>336</v>
      </c>
      <c r="C15" s="78" t="s">
        <v>344</v>
      </c>
      <c r="D15" s="73">
        <v>2</v>
      </c>
      <c r="E15" s="71" t="s">
        <v>244</v>
      </c>
      <c r="F15" s="25"/>
      <c r="G15" s="77">
        <f t="shared" si="0"/>
        <v>0</v>
      </c>
      <c r="H15" s="59"/>
    </row>
    <row r="16" spans="1:8" ht="25.5">
      <c r="A16" s="75">
        <v>9</v>
      </c>
      <c r="B16" s="71" t="s">
        <v>336</v>
      </c>
      <c r="C16" s="78" t="s">
        <v>345</v>
      </c>
      <c r="D16" s="73">
        <v>6</v>
      </c>
      <c r="E16" s="71" t="s">
        <v>244</v>
      </c>
      <c r="F16" s="25"/>
      <c r="G16" s="77">
        <f t="shared" si="0"/>
        <v>0</v>
      </c>
      <c r="H16" s="59"/>
    </row>
    <row r="17" spans="1:7" ht="38.25">
      <c r="A17" s="75">
        <v>10</v>
      </c>
      <c r="B17" s="71" t="s">
        <v>336</v>
      </c>
      <c r="C17" s="78" t="s">
        <v>346</v>
      </c>
      <c r="D17" s="73">
        <v>56</v>
      </c>
      <c r="E17" s="71" t="s">
        <v>244</v>
      </c>
      <c r="F17" s="25"/>
      <c r="G17" s="77">
        <f t="shared" si="0"/>
        <v>0</v>
      </c>
    </row>
    <row r="18" spans="1:7" ht="25.5">
      <c r="A18" s="75">
        <v>11</v>
      </c>
      <c r="B18" s="71" t="s">
        <v>336</v>
      </c>
      <c r="C18" s="78" t="s">
        <v>347</v>
      </c>
      <c r="D18" s="73">
        <v>79</v>
      </c>
      <c r="E18" s="71" t="s">
        <v>244</v>
      </c>
      <c r="F18" s="25"/>
      <c r="G18" s="77">
        <f t="shared" si="0"/>
        <v>0</v>
      </c>
    </row>
    <row r="19" spans="1:7" ht="25.5">
      <c r="A19" s="75">
        <v>12</v>
      </c>
      <c r="B19" s="71" t="s">
        <v>336</v>
      </c>
      <c r="C19" s="78" t="s">
        <v>348</v>
      </c>
      <c r="D19" s="73">
        <v>79</v>
      </c>
      <c r="E19" s="71" t="s">
        <v>244</v>
      </c>
      <c r="F19" s="25"/>
      <c r="G19" s="77">
        <f t="shared" si="0"/>
        <v>0</v>
      </c>
    </row>
    <row r="20" spans="1:7" ht="25.5">
      <c r="A20" s="75">
        <v>13</v>
      </c>
      <c r="B20" s="71" t="s">
        <v>336</v>
      </c>
      <c r="C20" s="78" t="s">
        <v>349</v>
      </c>
      <c r="D20" s="73">
        <v>77</v>
      </c>
      <c r="E20" s="71" t="s">
        <v>244</v>
      </c>
      <c r="F20" s="25"/>
      <c r="G20" s="77">
        <f t="shared" si="0"/>
        <v>0</v>
      </c>
    </row>
    <row r="21" spans="1:7" ht="38.25">
      <c r="A21" s="75">
        <v>14</v>
      </c>
      <c r="B21" s="71" t="s">
        <v>336</v>
      </c>
      <c r="C21" s="78" t="s">
        <v>350</v>
      </c>
      <c r="D21" s="73">
        <v>5</v>
      </c>
      <c r="E21" s="71" t="s">
        <v>244</v>
      </c>
      <c r="F21" s="25"/>
      <c r="G21" s="77">
        <f t="shared" si="0"/>
        <v>0</v>
      </c>
    </row>
    <row r="22" spans="1:7" ht="38.25">
      <c r="A22" s="75">
        <v>15</v>
      </c>
      <c r="B22" s="71" t="s">
        <v>336</v>
      </c>
      <c r="C22" s="78" t="s">
        <v>351</v>
      </c>
      <c r="D22" s="73">
        <v>3</v>
      </c>
      <c r="E22" s="71" t="s">
        <v>352</v>
      </c>
      <c r="F22" s="25"/>
      <c r="G22" s="77">
        <f t="shared" si="0"/>
        <v>0</v>
      </c>
    </row>
    <row r="23" spans="1:7" ht="25.5">
      <c r="A23" s="75">
        <v>16</v>
      </c>
      <c r="B23" s="71" t="s">
        <v>336</v>
      </c>
      <c r="C23" s="78" t="s">
        <v>353</v>
      </c>
      <c r="D23" s="73">
        <v>1</v>
      </c>
      <c r="E23" s="71" t="s">
        <v>352</v>
      </c>
      <c r="F23" s="25"/>
      <c r="G23" s="77">
        <f t="shared" si="0"/>
        <v>0</v>
      </c>
    </row>
    <row r="24" spans="1:7" ht="25.5">
      <c r="A24" s="75">
        <v>17</v>
      </c>
      <c r="B24" s="71" t="s">
        <v>336</v>
      </c>
      <c r="C24" s="78" t="s">
        <v>354</v>
      </c>
      <c r="D24" s="73">
        <v>1</v>
      </c>
      <c r="E24" s="71"/>
      <c r="F24" s="25"/>
      <c r="G24" s="77">
        <f t="shared" si="0"/>
        <v>0</v>
      </c>
    </row>
    <row r="25" spans="1:7" ht="25.5">
      <c r="A25" s="75">
        <v>18</v>
      </c>
      <c r="B25" s="71" t="s">
        <v>336</v>
      </c>
      <c r="C25" s="78" t="s">
        <v>355</v>
      </c>
      <c r="D25" s="73">
        <v>1</v>
      </c>
      <c r="E25" s="71"/>
      <c r="F25" s="25"/>
      <c r="G25" s="77">
        <f t="shared" si="0"/>
        <v>0</v>
      </c>
    </row>
    <row r="26" spans="1:7" ht="51">
      <c r="A26" s="75">
        <v>19</v>
      </c>
      <c r="B26" s="71" t="s">
        <v>336</v>
      </c>
      <c r="C26" s="78" t="s">
        <v>356</v>
      </c>
      <c r="D26" s="73">
        <v>8</v>
      </c>
      <c r="E26" s="71" t="s">
        <v>20</v>
      </c>
      <c r="F26" s="25"/>
      <c r="G26" s="77">
        <f t="shared" si="0"/>
        <v>0</v>
      </c>
    </row>
    <row r="27" spans="1:7" ht="51">
      <c r="A27" s="75">
        <v>20</v>
      </c>
      <c r="B27" s="71" t="s">
        <v>336</v>
      </c>
      <c r="C27" s="78" t="s">
        <v>357</v>
      </c>
      <c r="D27" s="73">
        <v>21</v>
      </c>
      <c r="E27" s="71" t="s">
        <v>20</v>
      </c>
      <c r="F27" s="25"/>
      <c r="G27" s="77">
        <f t="shared" si="0"/>
        <v>0</v>
      </c>
    </row>
    <row r="28" spans="1:7" ht="51">
      <c r="A28" s="75">
        <v>21</v>
      </c>
      <c r="B28" s="71" t="s">
        <v>336</v>
      </c>
      <c r="C28" s="78" t="s">
        <v>358</v>
      </c>
      <c r="D28" s="73">
        <v>25</v>
      </c>
      <c r="E28" s="71" t="s">
        <v>20</v>
      </c>
      <c r="F28" s="25"/>
      <c r="G28" s="77">
        <f t="shared" si="0"/>
        <v>0</v>
      </c>
    </row>
    <row r="29" spans="1:7" ht="51">
      <c r="A29" s="75">
        <v>22</v>
      </c>
      <c r="B29" s="71" t="s">
        <v>336</v>
      </c>
      <c r="C29" s="78" t="s">
        <v>359</v>
      </c>
      <c r="D29" s="73">
        <v>57</v>
      </c>
      <c r="E29" s="71" t="s">
        <v>20</v>
      </c>
      <c r="F29" s="25"/>
      <c r="G29" s="77">
        <f t="shared" si="0"/>
        <v>0</v>
      </c>
    </row>
    <row r="30" spans="1:7" ht="31.5">
      <c r="A30" s="70">
        <v>2</v>
      </c>
      <c r="B30" s="71"/>
      <c r="C30" s="72" t="s">
        <v>360</v>
      </c>
      <c r="D30" s="73"/>
      <c r="E30" s="71"/>
      <c r="F30" s="25"/>
      <c r="G30" s="77">
        <f t="shared" si="0"/>
        <v>0</v>
      </c>
    </row>
    <row r="31" spans="1:7" ht="51">
      <c r="A31" s="75">
        <v>1</v>
      </c>
      <c r="B31" s="71" t="s">
        <v>336</v>
      </c>
      <c r="C31" s="78" t="s">
        <v>361</v>
      </c>
      <c r="D31" s="73">
        <v>45</v>
      </c>
      <c r="E31" s="71" t="s">
        <v>20</v>
      </c>
      <c r="F31" s="25"/>
      <c r="G31" s="77">
        <f t="shared" si="0"/>
        <v>0</v>
      </c>
    </row>
    <row r="32" spans="1:7" ht="51">
      <c r="A32" s="75">
        <v>2</v>
      </c>
      <c r="B32" s="71" t="s">
        <v>336</v>
      </c>
      <c r="C32" s="78" t="s">
        <v>362</v>
      </c>
      <c r="D32" s="73">
        <v>215</v>
      </c>
      <c r="E32" s="71" t="s">
        <v>20</v>
      </c>
      <c r="F32" s="25"/>
      <c r="G32" s="77">
        <f t="shared" si="0"/>
        <v>0</v>
      </c>
    </row>
    <row r="33" spans="1:7" ht="51">
      <c r="A33" s="75">
        <v>3</v>
      </c>
      <c r="B33" s="71" t="s">
        <v>336</v>
      </c>
      <c r="C33" s="78" t="s">
        <v>363</v>
      </c>
      <c r="D33" s="73">
        <v>85</v>
      </c>
      <c r="E33" s="71" t="s">
        <v>20</v>
      </c>
      <c r="F33" s="25"/>
      <c r="G33" s="77">
        <f t="shared" si="0"/>
        <v>0</v>
      </c>
    </row>
    <row r="34" spans="1:7" ht="51">
      <c r="A34" s="75">
        <v>4</v>
      </c>
      <c r="B34" s="71" t="s">
        <v>336</v>
      </c>
      <c r="C34" s="78" t="s">
        <v>364</v>
      </c>
      <c r="D34" s="73">
        <v>340</v>
      </c>
      <c r="E34" s="71" t="s">
        <v>20</v>
      </c>
      <c r="F34" s="25"/>
      <c r="G34" s="77">
        <f t="shared" si="0"/>
        <v>0</v>
      </c>
    </row>
    <row r="35" spans="1:7" ht="51">
      <c r="A35" s="75">
        <v>5</v>
      </c>
      <c r="B35" s="71" t="s">
        <v>336</v>
      </c>
      <c r="C35" s="78" t="s">
        <v>365</v>
      </c>
      <c r="D35" s="73">
        <v>170</v>
      </c>
      <c r="E35" s="71" t="s">
        <v>20</v>
      </c>
      <c r="F35" s="25"/>
      <c r="G35" s="77">
        <f t="shared" si="0"/>
        <v>0</v>
      </c>
    </row>
    <row r="36" spans="1:7" ht="63.75">
      <c r="A36" s="75">
        <v>6</v>
      </c>
      <c r="B36" s="71" t="s">
        <v>336</v>
      </c>
      <c r="C36" s="78" t="s">
        <v>366</v>
      </c>
      <c r="D36" s="73">
        <v>4</v>
      </c>
      <c r="E36" s="71" t="s">
        <v>367</v>
      </c>
      <c r="F36" s="25"/>
      <c r="G36" s="77">
        <f t="shared" si="0"/>
        <v>0</v>
      </c>
    </row>
    <row r="37" spans="1:7" ht="63.75">
      <c r="A37" s="75">
        <v>7</v>
      </c>
      <c r="B37" s="71" t="s">
        <v>336</v>
      </c>
      <c r="C37" s="78" t="s">
        <v>368</v>
      </c>
      <c r="D37" s="73">
        <v>2</v>
      </c>
      <c r="E37" s="71" t="s">
        <v>367</v>
      </c>
      <c r="F37" s="25"/>
      <c r="G37" s="77">
        <f t="shared" si="0"/>
        <v>0</v>
      </c>
    </row>
    <row r="38" spans="1:7" ht="63.75">
      <c r="A38" s="75">
        <v>8</v>
      </c>
      <c r="B38" s="71" t="s">
        <v>336</v>
      </c>
      <c r="C38" s="78" t="s">
        <v>369</v>
      </c>
      <c r="D38" s="73">
        <v>2</v>
      </c>
      <c r="E38" s="71" t="s">
        <v>367</v>
      </c>
      <c r="F38" s="25"/>
      <c r="G38" s="77">
        <f t="shared" si="0"/>
        <v>0</v>
      </c>
    </row>
    <row r="39" spans="1:7" ht="63.75">
      <c r="A39" s="75">
        <v>9</v>
      </c>
      <c r="B39" s="71" t="s">
        <v>336</v>
      </c>
      <c r="C39" s="78" t="s">
        <v>370</v>
      </c>
      <c r="D39" s="73">
        <v>2</v>
      </c>
      <c r="E39" s="71" t="s">
        <v>367</v>
      </c>
      <c r="F39" s="25"/>
      <c r="G39" s="77">
        <f t="shared" si="0"/>
        <v>0</v>
      </c>
    </row>
    <row r="40" spans="1:7" ht="63.75">
      <c r="A40" s="75">
        <v>10</v>
      </c>
      <c r="B40" s="71" t="s">
        <v>336</v>
      </c>
      <c r="C40" s="78" t="s">
        <v>370</v>
      </c>
      <c r="D40" s="73">
        <v>2</v>
      </c>
      <c r="E40" s="71" t="s">
        <v>367</v>
      </c>
      <c r="F40" s="25"/>
      <c r="G40" s="77">
        <f t="shared" si="0"/>
        <v>0</v>
      </c>
    </row>
    <row r="41" spans="1:7" ht="63.75">
      <c r="A41" s="75">
        <v>11</v>
      </c>
      <c r="B41" s="71" t="s">
        <v>336</v>
      </c>
      <c r="C41" s="78" t="s">
        <v>371</v>
      </c>
      <c r="D41" s="73">
        <v>2</v>
      </c>
      <c r="E41" s="71" t="s">
        <v>367</v>
      </c>
      <c r="F41" s="25"/>
      <c r="G41" s="77">
        <f t="shared" si="0"/>
        <v>0</v>
      </c>
    </row>
    <row r="42" spans="1:7" ht="63.75">
      <c r="A42" s="75">
        <v>12</v>
      </c>
      <c r="B42" s="71" t="s">
        <v>336</v>
      </c>
      <c r="C42" s="78" t="s">
        <v>372</v>
      </c>
      <c r="D42" s="73">
        <v>4</v>
      </c>
      <c r="E42" s="71" t="s">
        <v>367</v>
      </c>
      <c r="F42" s="25"/>
      <c r="G42" s="77">
        <f t="shared" si="0"/>
        <v>0</v>
      </c>
    </row>
    <row r="43" spans="1:7" ht="25.5">
      <c r="A43" s="75">
        <v>13</v>
      </c>
      <c r="B43" s="71" t="s">
        <v>336</v>
      </c>
      <c r="C43" s="78" t="s">
        <v>373</v>
      </c>
      <c r="D43" s="73">
        <v>2</v>
      </c>
      <c r="E43" s="71" t="s">
        <v>352</v>
      </c>
      <c r="F43" s="25"/>
      <c r="G43" s="77">
        <f t="shared" si="0"/>
        <v>0</v>
      </c>
    </row>
    <row r="44" spans="1:7" ht="25.5">
      <c r="A44" s="75">
        <v>14</v>
      </c>
      <c r="B44" s="71" t="s">
        <v>336</v>
      </c>
      <c r="C44" s="78" t="s">
        <v>374</v>
      </c>
      <c r="D44" s="73">
        <v>1</v>
      </c>
      <c r="E44" s="71" t="s">
        <v>352</v>
      </c>
      <c r="F44" s="25"/>
      <c r="G44" s="77">
        <f t="shared" si="0"/>
        <v>0</v>
      </c>
    </row>
    <row r="45" spans="1:7" ht="25.5">
      <c r="A45" s="75">
        <v>15</v>
      </c>
      <c r="B45" s="71" t="s">
        <v>336</v>
      </c>
      <c r="C45" s="78" t="s">
        <v>375</v>
      </c>
      <c r="D45" s="73">
        <v>1</v>
      </c>
      <c r="E45" s="71" t="s">
        <v>352</v>
      </c>
      <c r="F45" s="25"/>
      <c r="G45" s="77">
        <f t="shared" si="0"/>
        <v>0</v>
      </c>
    </row>
    <row r="46" spans="1:7" ht="25.5">
      <c r="A46" s="75">
        <v>16</v>
      </c>
      <c r="B46" s="71" t="s">
        <v>336</v>
      </c>
      <c r="C46" s="78" t="s">
        <v>376</v>
      </c>
      <c r="D46" s="73">
        <v>2</v>
      </c>
      <c r="E46" s="71" t="s">
        <v>352</v>
      </c>
      <c r="F46" s="25"/>
      <c r="G46" s="77">
        <f t="shared" si="0"/>
        <v>0</v>
      </c>
    </row>
    <row r="47" spans="1:7" ht="25.5">
      <c r="A47" s="75">
        <v>17</v>
      </c>
      <c r="B47" s="71" t="s">
        <v>336</v>
      </c>
      <c r="C47" s="78" t="s">
        <v>377</v>
      </c>
      <c r="D47" s="73">
        <v>3</v>
      </c>
      <c r="E47" s="71" t="s">
        <v>352</v>
      </c>
      <c r="F47" s="25"/>
      <c r="G47" s="77">
        <f t="shared" si="0"/>
        <v>0</v>
      </c>
    </row>
    <row r="48" spans="1:7" ht="25.5">
      <c r="A48" s="75">
        <v>18</v>
      </c>
      <c r="B48" s="71" t="s">
        <v>336</v>
      </c>
      <c r="C48" s="78" t="s">
        <v>378</v>
      </c>
      <c r="D48" s="73">
        <v>2</v>
      </c>
      <c r="E48" s="71" t="s">
        <v>352</v>
      </c>
      <c r="F48" s="25"/>
      <c r="G48" s="77">
        <f t="shared" si="0"/>
        <v>0</v>
      </c>
    </row>
    <row r="49" spans="1:7" ht="25.5">
      <c r="A49" s="75">
        <v>19</v>
      </c>
      <c r="B49" s="71" t="s">
        <v>336</v>
      </c>
      <c r="C49" s="78" t="s">
        <v>379</v>
      </c>
      <c r="D49" s="73">
        <v>2</v>
      </c>
      <c r="E49" s="71" t="s">
        <v>352</v>
      </c>
      <c r="F49" s="25"/>
      <c r="G49" s="77">
        <f t="shared" si="0"/>
        <v>0</v>
      </c>
    </row>
    <row r="50" spans="1:7" ht="25.5">
      <c r="A50" s="75">
        <v>20</v>
      </c>
      <c r="B50" s="71" t="s">
        <v>336</v>
      </c>
      <c r="C50" s="78" t="s">
        <v>380</v>
      </c>
      <c r="D50" s="73">
        <v>1</v>
      </c>
      <c r="E50" s="71" t="s">
        <v>352</v>
      </c>
      <c r="F50" s="25"/>
      <c r="G50" s="77">
        <f t="shared" si="0"/>
        <v>0</v>
      </c>
    </row>
    <row r="51" spans="1:7" ht="25.5">
      <c r="A51" s="75">
        <v>21</v>
      </c>
      <c r="B51" s="71" t="s">
        <v>336</v>
      </c>
      <c r="C51" s="78" t="s">
        <v>381</v>
      </c>
      <c r="D51" s="73">
        <v>1</v>
      </c>
      <c r="E51" s="71" t="s">
        <v>352</v>
      </c>
      <c r="F51" s="25"/>
      <c r="G51" s="77">
        <f t="shared" si="0"/>
        <v>0</v>
      </c>
    </row>
    <row r="52" spans="1:7" ht="25.5">
      <c r="A52" s="75">
        <v>22</v>
      </c>
      <c r="B52" s="71" t="s">
        <v>336</v>
      </c>
      <c r="C52" s="78" t="s">
        <v>382</v>
      </c>
      <c r="D52" s="73">
        <v>2</v>
      </c>
      <c r="E52" s="71" t="s">
        <v>352</v>
      </c>
      <c r="F52" s="25"/>
      <c r="G52" s="77">
        <f t="shared" si="0"/>
        <v>0</v>
      </c>
    </row>
    <row r="53" spans="1:7" ht="25.5">
      <c r="A53" s="75">
        <v>23</v>
      </c>
      <c r="B53" s="71" t="s">
        <v>336</v>
      </c>
      <c r="C53" s="78" t="s">
        <v>383</v>
      </c>
      <c r="D53" s="73">
        <v>3</v>
      </c>
      <c r="E53" s="71" t="s">
        <v>352</v>
      </c>
      <c r="F53" s="25"/>
      <c r="G53" s="77">
        <f t="shared" si="0"/>
        <v>0</v>
      </c>
    </row>
    <row r="54" spans="1:7" ht="25.5">
      <c r="A54" s="75">
        <v>24</v>
      </c>
      <c r="B54" s="71" t="s">
        <v>336</v>
      </c>
      <c r="C54" s="78" t="s">
        <v>384</v>
      </c>
      <c r="D54" s="73">
        <v>2</v>
      </c>
      <c r="E54" s="71" t="s">
        <v>352</v>
      </c>
      <c r="F54" s="25"/>
      <c r="G54" s="77">
        <f t="shared" si="0"/>
        <v>0</v>
      </c>
    </row>
    <row r="55" spans="1:7" ht="38.25">
      <c r="A55" s="75">
        <v>25</v>
      </c>
      <c r="B55" s="71" t="s">
        <v>336</v>
      </c>
      <c r="C55" s="78" t="s">
        <v>385</v>
      </c>
      <c r="D55" s="73">
        <v>351</v>
      </c>
      <c r="E55" s="71" t="s">
        <v>20</v>
      </c>
      <c r="F55" s="25"/>
      <c r="G55" s="77">
        <f t="shared" si="0"/>
        <v>0</v>
      </c>
    </row>
    <row r="56" spans="1:7" ht="38.25">
      <c r="A56" s="75">
        <v>26</v>
      </c>
      <c r="B56" s="71" t="s">
        <v>336</v>
      </c>
      <c r="C56" s="78" t="s">
        <v>386</v>
      </c>
      <c r="D56" s="73">
        <v>430</v>
      </c>
      <c r="E56" s="71" t="s">
        <v>20</v>
      </c>
      <c r="F56" s="25"/>
      <c r="G56" s="77">
        <f t="shared" si="0"/>
        <v>0</v>
      </c>
    </row>
    <row r="57" spans="1:7" ht="38.25">
      <c r="A57" s="75">
        <v>27</v>
      </c>
      <c r="B57" s="71" t="s">
        <v>336</v>
      </c>
      <c r="C57" s="78" t="s">
        <v>387</v>
      </c>
      <c r="D57" s="73">
        <v>348</v>
      </c>
      <c r="E57" s="71" t="s">
        <v>20</v>
      </c>
      <c r="F57" s="25"/>
      <c r="G57" s="77">
        <f t="shared" si="0"/>
        <v>0</v>
      </c>
    </row>
    <row r="58" spans="1:7" ht="31.5">
      <c r="A58" s="70">
        <v>3</v>
      </c>
      <c r="B58" s="71"/>
      <c r="C58" s="79" t="s">
        <v>388</v>
      </c>
      <c r="D58" s="73"/>
      <c r="E58" s="71"/>
      <c r="F58" s="25"/>
      <c r="G58" s="77">
        <f t="shared" si="0"/>
        <v>0</v>
      </c>
    </row>
    <row r="59" spans="1:7" ht="14.25">
      <c r="A59" s="75">
        <v>1</v>
      </c>
      <c r="B59" s="71" t="s">
        <v>336</v>
      </c>
      <c r="C59" s="80" t="s">
        <v>389</v>
      </c>
      <c r="D59" s="81">
        <v>130</v>
      </c>
      <c r="E59" s="71" t="s">
        <v>20</v>
      </c>
      <c r="F59" s="25"/>
      <c r="G59" s="77">
        <f t="shared" si="0"/>
        <v>0</v>
      </c>
    </row>
    <row r="60" spans="1:7" ht="14.25">
      <c r="A60" s="75">
        <v>2</v>
      </c>
      <c r="B60" s="71" t="s">
        <v>336</v>
      </c>
      <c r="C60" s="80" t="s">
        <v>390</v>
      </c>
      <c r="D60" s="81">
        <v>45</v>
      </c>
      <c r="E60" s="71" t="s">
        <v>20</v>
      </c>
      <c r="F60" s="25"/>
      <c r="G60" s="77">
        <f t="shared" si="0"/>
        <v>0</v>
      </c>
    </row>
    <row r="61" spans="1:7" ht="14.25">
      <c r="A61" s="75">
        <v>3</v>
      </c>
      <c r="B61" s="71" t="s">
        <v>336</v>
      </c>
      <c r="C61" s="80" t="s">
        <v>391</v>
      </c>
      <c r="D61" s="81">
        <v>85</v>
      </c>
      <c r="E61" s="71" t="s">
        <v>20</v>
      </c>
      <c r="F61" s="25"/>
      <c r="G61" s="77">
        <f t="shared" si="0"/>
        <v>0</v>
      </c>
    </row>
    <row r="62" spans="1:7" ht="14.25">
      <c r="A62" s="75">
        <v>4</v>
      </c>
      <c r="B62" s="71" t="s">
        <v>336</v>
      </c>
      <c r="C62" s="80" t="s">
        <v>392</v>
      </c>
      <c r="D62" s="82">
        <v>85</v>
      </c>
      <c r="E62" s="71" t="s">
        <v>20</v>
      </c>
      <c r="F62" s="25"/>
      <c r="G62" s="77">
        <f t="shared" si="0"/>
        <v>0</v>
      </c>
    </row>
    <row r="63" spans="1:7" ht="14.25">
      <c r="A63" s="75">
        <v>5</v>
      </c>
      <c r="B63" s="71" t="s">
        <v>336</v>
      </c>
      <c r="C63" s="80" t="s">
        <v>393</v>
      </c>
      <c r="D63" s="82">
        <v>85</v>
      </c>
      <c r="E63" s="71" t="s">
        <v>20</v>
      </c>
      <c r="F63" s="25"/>
      <c r="G63" s="77">
        <f t="shared" si="0"/>
        <v>0</v>
      </c>
    </row>
    <row r="64" spans="1:7" ht="14.25">
      <c r="A64" s="75">
        <v>6</v>
      </c>
      <c r="B64" s="71" t="s">
        <v>336</v>
      </c>
      <c r="C64" s="80" t="s">
        <v>394</v>
      </c>
      <c r="D64" s="82">
        <v>255</v>
      </c>
      <c r="E64" s="71" t="s">
        <v>20</v>
      </c>
      <c r="F64" s="25"/>
      <c r="G64" s="77">
        <f t="shared" si="0"/>
        <v>0</v>
      </c>
    </row>
    <row r="65" spans="1:7" ht="14.25">
      <c r="A65" s="75">
        <v>7</v>
      </c>
      <c r="B65" s="71" t="s">
        <v>336</v>
      </c>
      <c r="C65" s="80" t="s">
        <v>395</v>
      </c>
      <c r="D65" s="82">
        <v>170</v>
      </c>
      <c r="E65" s="71" t="s">
        <v>20</v>
      </c>
      <c r="F65" s="25"/>
      <c r="G65" s="77">
        <f t="shared" si="0"/>
        <v>0</v>
      </c>
    </row>
    <row r="66" spans="1:7" ht="31.5">
      <c r="A66" s="70">
        <v>4</v>
      </c>
      <c r="B66" s="71"/>
      <c r="C66" s="83" t="s">
        <v>396</v>
      </c>
      <c r="D66" s="73"/>
      <c r="E66" s="71"/>
      <c r="F66" s="25"/>
      <c r="G66" s="77">
        <f t="shared" si="0"/>
        <v>0</v>
      </c>
    </row>
    <row r="67" spans="1:7" ht="38.25">
      <c r="A67" s="75">
        <v>1</v>
      </c>
      <c r="B67" s="71" t="s">
        <v>336</v>
      </c>
      <c r="C67" s="78" t="s">
        <v>397</v>
      </c>
      <c r="D67" s="73">
        <v>166</v>
      </c>
      <c r="E67" s="71" t="s">
        <v>20</v>
      </c>
      <c r="F67" s="25"/>
      <c r="G67" s="77">
        <f t="shared" si="0"/>
        <v>0</v>
      </c>
    </row>
    <row r="68" spans="1:7" ht="38.25">
      <c r="A68" s="75">
        <v>2</v>
      </c>
      <c r="B68" s="71" t="s">
        <v>336</v>
      </c>
      <c r="C68" s="78" t="s">
        <v>398</v>
      </c>
      <c r="D68" s="73">
        <v>174</v>
      </c>
      <c r="E68" s="71" t="s">
        <v>20</v>
      </c>
      <c r="F68" s="25"/>
      <c r="G68" s="77">
        <f t="shared" si="0"/>
        <v>0</v>
      </c>
    </row>
    <row r="69" spans="1:7" ht="38.25">
      <c r="A69" s="75">
        <v>3</v>
      </c>
      <c r="B69" s="71" t="s">
        <v>336</v>
      </c>
      <c r="C69" s="78" t="s">
        <v>399</v>
      </c>
      <c r="D69" s="73">
        <v>4</v>
      </c>
      <c r="E69" s="71" t="s">
        <v>367</v>
      </c>
      <c r="F69" s="25"/>
      <c r="G69" s="77">
        <f t="shared" si="0"/>
        <v>0</v>
      </c>
    </row>
    <row r="70" spans="1:7" ht="51">
      <c r="A70" s="75">
        <v>4</v>
      </c>
      <c r="B70" s="71" t="s">
        <v>336</v>
      </c>
      <c r="C70" s="78" t="s">
        <v>400</v>
      </c>
      <c r="D70" s="73">
        <v>2</v>
      </c>
      <c r="E70" s="71" t="s">
        <v>352</v>
      </c>
      <c r="F70" s="25"/>
      <c r="G70" s="77">
        <f t="shared" si="0"/>
        <v>0</v>
      </c>
    </row>
    <row r="71" spans="1:7" ht="31.5">
      <c r="A71" s="70">
        <v>5</v>
      </c>
      <c r="B71" s="71"/>
      <c r="C71" s="84" t="s">
        <v>401</v>
      </c>
      <c r="D71" s="73"/>
      <c r="E71" s="71"/>
      <c r="F71" s="25"/>
      <c r="G71" s="77">
        <f t="shared" si="0"/>
        <v>0</v>
      </c>
    </row>
    <row r="72" spans="1:7" ht="14.25">
      <c r="A72" s="75">
        <v>1</v>
      </c>
      <c r="B72" s="71" t="s">
        <v>336</v>
      </c>
      <c r="C72" s="85" t="s">
        <v>402</v>
      </c>
      <c r="D72" s="73">
        <v>166</v>
      </c>
      <c r="E72" s="71" t="s">
        <v>20</v>
      </c>
      <c r="F72" s="25"/>
      <c r="G72" s="77">
        <f t="shared" si="0"/>
        <v>0</v>
      </c>
    </row>
    <row r="73" spans="1:7" ht="31.5">
      <c r="A73" s="70">
        <v>6</v>
      </c>
      <c r="B73" s="71"/>
      <c r="C73" s="86" t="s">
        <v>403</v>
      </c>
      <c r="D73" s="73"/>
      <c r="E73" s="71"/>
      <c r="F73" s="25"/>
      <c r="G73" s="77">
        <f aca="true" t="shared" si="1" ref="G73:G136">ROUND(D73*F73,2)</f>
        <v>0</v>
      </c>
    </row>
    <row r="74" spans="1:7" ht="51">
      <c r="A74" s="75">
        <v>1</v>
      </c>
      <c r="B74" s="71" t="s">
        <v>336</v>
      </c>
      <c r="C74" s="85" t="s">
        <v>404</v>
      </c>
      <c r="D74" s="73">
        <v>79</v>
      </c>
      <c r="E74" s="71" t="s">
        <v>20</v>
      </c>
      <c r="F74" s="25"/>
      <c r="G74" s="77">
        <f t="shared" si="1"/>
        <v>0</v>
      </c>
    </row>
    <row r="75" spans="1:7" ht="38.25">
      <c r="A75" s="75">
        <v>2</v>
      </c>
      <c r="B75" s="71" t="s">
        <v>336</v>
      </c>
      <c r="C75" s="85" t="s">
        <v>385</v>
      </c>
      <c r="D75" s="73">
        <v>84</v>
      </c>
      <c r="E75" s="71" t="s">
        <v>20</v>
      </c>
      <c r="F75" s="25"/>
      <c r="G75" s="77">
        <f t="shared" si="1"/>
        <v>0</v>
      </c>
    </row>
    <row r="76" spans="1:7" ht="51">
      <c r="A76" s="75">
        <v>3</v>
      </c>
      <c r="B76" s="71" t="s">
        <v>336</v>
      </c>
      <c r="C76" s="85" t="s">
        <v>405</v>
      </c>
      <c r="D76" s="73">
        <v>2</v>
      </c>
      <c r="E76" s="71" t="s">
        <v>367</v>
      </c>
      <c r="F76" s="25"/>
      <c r="G76" s="77">
        <f t="shared" si="1"/>
        <v>0</v>
      </c>
    </row>
    <row r="77" spans="1:7" ht="51">
      <c r="A77" s="75">
        <v>4</v>
      </c>
      <c r="B77" s="71" t="s">
        <v>336</v>
      </c>
      <c r="C77" s="85" t="s">
        <v>406</v>
      </c>
      <c r="D77" s="73">
        <v>30</v>
      </c>
      <c r="E77" s="71" t="s">
        <v>367</v>
      </c>
      <c r="F77" s="25"/>
      <c r="G77" s="77">
        <f t="shared" si="1"/>
        <v>0</v>
      </c>
    </row>
    <row r="78" spans="1:7" ht="25.5">
      <c r="A78" s="75">
        <v>5</v>
      </c>
      <c r="B78" s="71" t="s">
        <v>336</v>
      </c>
      <c r="C78" s="85" t="s">
        <v>407</v>
      </c>
      <c r="D78" s="73">
        <v>1</v>
      </c>
      <c r="E78" s="71" t="s">
        <v>244</v>
      </c>
      <c r="F78" s="25"/>
      <c r="G78" s="77">
        <f t="shared" si="1"/>
        <v>0</v>
      </c>
    </row>
    <row r="79" spans="1:7" ht="51">
      <c r="A79" s="75">
        <v>6</v>
      </c>
      <c r="B79" s="71" t="s">
        <v>336</v>
      </c>
      <c r="C79" s="85" t="s">
        <v>408</v>
      </c>
      <c r="D79" s="73">
        <v>1</v>
      </c>
      <c r="E79" s="71" t="s">
        <v>352</v>
      </c>
      <c r="F79" s="25"/>
      <c r="G79" s="77">
        <f t="shared" si="1"/>
        <v>0</v>
      </c>
    </row>
    <row r="80" spans="1:7" ht="51">
      <c r="A80" s="75">
        <v>7</v>
      </c>
      <c r="B80" s="71" t="s">
        <v>336</v>
      </c>
      <c r="C80" s="85" t="s">
        <v>409</v>
      </c>
      <c r="D80" s="73">
        <v>18</v>
      </c>
      <c r="E80" s="71" t="s">
        <v>352</v>
      </c>
      <c r="F80" s="25"/>
      <c r="G80" s="77">
        <f t="shared" si="1"/>
        <v>0</v>
      </c>
    </row>
    <row r="81" spans="1:7" ht="47.25">
      <c r="A81" s="70">
        <v>7</v>
      </c>
      <c r="B81" s="71"/>
      <c r="C81" s="86" t="s">
        <v>410</v>
      </c>
      <c r="D81" s="73"/>
      <c r="E81" s="71"/>
      <c r="F81" s="25"/>
      <c r="G81" s="77">
        <f t="shared" si="1"/>
        <v>0</v>
      </c>
    </row>
    <row r="82" spans="1:7" ht="25.5">
      <c r="A82" s="75">
        <v>1</v>
      </c>
      <c r="B82" s="71" t="s">
        <v>336</v>
      </c>
      <c r="C82" s="87" t="s">
        <v>411</v>
      </c>
      <c r="D82" s="73">
        <v>106</v>
      </c>
      <c r="E82" s="71" t="s">
        <v>20</v>
      </c>
      <c r="F82" s="25"/>
      <c r="G82" s="77">
        <f t="shared" si="1"/>
        <v>0</v>
      </c>
    </row>
    <row r="83" spans="1:7" ht="47.25">
      <c r="A83" s="70">
        <v>8</v>
      </c>
      <c r="B83" s="71"/>
      <c r="C83" s="72" t="s">
        <v>412</v>
      </c>
      <c r="D83" s="73"/>
      <c r="E83" s="71"/>
      <c r="F83" s="25"/>
      <c r="G83" s="77">
        <f t="shared" si="1"/>
        <v>0</v>
      </c>
    </row>
    <row r="84" spans="1:7" ht="51">
      <c r="A84" s="75">
        <v>1</v>
      </c>
      <c r="B84" s="71" t="s">
        <v>336</v>
      </c>
      <c r="C84" s="78" t="s">
        <v>413</v>
      </c>
      <c r="D84" s="73">
        <v>79</v>
      </c>
      <c r="E84" s="71" t="s">
        <v>20</v>
      </c>
      <c r="F84" s="25"/>
      <c r="G84" s="77">
        <f t="shared" si="1"/>
        <v>0</v>
      </c>
    </row>
    <row r="85" spans="1:7" ht="38.25">
      <c r="A85" s="75">
        <v>2</v>
      </c>
      <c r="B85" s="71" t="s">
        <v>336</v>
      </c>
      <c r="C85" s="78" t="s">
        <v>385</v>
      </c>
      <c r="D85" s="73">
        <v>84</v>
      </c>
      <c r="E85" s="71" t="s">
        <v>20</v>
      </c>
      <c r="F85" s="25"/>
      <c r="G85" s="77">
        <f t="shared" si="1"/>
        <v>0</v>
      </c>
    </row>
    <row r="86" spans="1:7" ht="51">
      <c r="A86" s="75">
        <v>3</v>
      </c>
      <c r="B86" s="71" t="s">
        <v>336</v>
      </c>
      <c r="C86" s="78" t="s">
        <v>405</v>
      </c>
      <c r="D86" s="73">
        <v>2</v>
      </c>
      <c r="E86" s="71" t="s">
        <v>367</v>
      </c>
      <c r="F86" s="25"/>
      <c r="G86" s="77">
        <f t="shared" si="1"/>
        <v>0</v>
      </c>
    </row>
    <row r="87" spans="1:7" ht="63.75">
      <c r="A87" s="75">
        <v>4</v>
      </c>
      <c r="B87" s="71" t="s">
        <v>336</v>
      </c>
      <c r="C87" s="78" t="s">
        <v>406</v>
      </c>
      <c r="D87" s="73">
        <v>38</v>
      </c>
      <c r="E87" s="71" t="s">
        <v>367</v>
      </c>
      <c r="F87" s="25"/>
      <c r="G87" s="77">
        <f t="shared" si="1"/>
        <v>0</v>
      </c>
    </row>
    <row r="88" spans="1:7" ht="51">
      <c r="A88" s="75">
        <v>5</v>
      </c>
      <c r="B88" s="71" t="s">
        <v>336</v>
      </c>
      <c r="C88" s="78" t="s">
        <v>408</v>
      </c>
      <c r="D88" s="73">
        <v>1</v>
      </c>
      <c r="E88" s="71" t="s">
        <v>352</v>
      </c>
      <c r="F88" s="25"/>
      <c r="G88" s="77">
        <f t="shared" si="1"/>
        <v>0</v>
      </c>
    </row>
    <row r="89" spans="1:7" ht="51">
      <c r="A89" s="75">
        <v>6</v>
      </c>
      <c r="B89" s="71" t="s">
        <v>336</v>
      </c>
      <c r="C89" s="78" t="s">
        <v>409</v>
      </c>
      <c r="D89" s="73">
        <v>19</v>
      </c>
      <c r="E89" s="71" t="s">
        <v>352</v>
      </c>
      <c r="F89" s="25"/>
      <c r="G89" s="77">
        <f t="shared" si="1"/>
        <v>0</v>
      </c>
    </row>
    <row r="90" spans="1:7" ht="47.25">
      <c r="A90" s="70">
        <v>9</v>
      </c>
      <c r="B90" s="71"/>
      <c r="C90" s="84" t="s">
        <v>414</v>
      </c>
      <c r="D90" s="73"/>
      <c r="E90" s="71"/>
      <c r="F90" s="25"/>
      <c r="G90" s="77">
        <f t="shared" si="1"/>
        <v>0</v>
      </c>
    </row>
    <row r="91" spans="1:7" ht="25.5">
      <c r="A91" s="75">
        <v>1</v>
      </c>
      <c r="B91" s="71" t="s">
        <v>336</v>
      </c>
      <c r="C91" s="87" t="s">
        <v>415</v>
      </c>
      <c r="D91" s="73">
        <v>106</v>
      </c>
      <c r="E91" s="71" t="s">
        <v>20</v>
      </c>
      <c r="F91" s="25"/>
      <c r="G91" s="77">
        <f t="shared" si="1"/>
        <v>0</v>
      </c>
    </row>
    <row r="92" spans="1:7" ht="47.25">
      <c r="A92" s="70">
        <v>10</v>
      </c>
      <c r="B92" s="71"/>
      <c r="C92" s="72" t="s">
        <v>416</v>
      </c>
      <c r="D92" s="73"/>
      <c r="E92" s="71"/>
      <c r="F92" s="24"/>
      <c r="G92" s="77">
        <f t="shared" si="1"/>
        <v>0</v>
      </c>
    </row>
    <row r="93" spans="1:7" ht="51">
      <c r="A93" s="75">
        <v>1</v>
      </c>
      <c r="B93" s="71" t="s">
        <v>336</v>
      </c>
      <c r="C93" s="78" t="s">
        <v>417</v>
      </c>
      <c r="D93" s="73">
        <v>79</v>
      </c>
      <c r="E93" s="71" t="s">
        <v>20</v>
      </c>
      <c r="F93" s="24"/>
      <c r="G93" s="77">
        <f t="shared" si="1"/>
        <v>0</v>
      </c>
    </row>
    <row r="94" spans="1:7" ht="38.25">
      <c r="A94" s="75">
        <v>2</v>
      </c>
      <c r="B94" s="71" t="s">
        <v>336</v>
      </c>
      <c r="C94" s="78" t="s">
        <v>385</v>
      </c>
      <c r="D94" s="73">
        <v>84</v>
      </c>
      <c r="E94" s="71" t="s">
        <v>20</v>
      </c>
      <c r="F94" s="24"/>
      <c r="G94" s="77">
        <f t="shared" si="1"/>
        <v>0</v>
      </c>
    </row>
    <row r="95" spans="1:7" ht="51">
      <c r="A95" s="75">
        <v>3</v>
      </c>
      <c r="B95" s="71" t="s">
        <v>336</v>
      </c>
      <c r="C95" s="78" t="s">
        <v>405</v>
      </c>
      <c r="D95" s="73">
        <v>2</v>
      </c>
      <c r="E95" s="71" t="s">
        <v>367</v>
      </c>
      <c r="F95" s="24"/>
      <c r="G95" s="77">
        <f t="shared" si="1"/>
        <v>0</v>
      </c>
    </row>
    <row r="96" spans="1:7" ht="63.75">
      <c r="A96" s="75">
        <v>4</v>
      </c>
      <c r="B96" s="71" t="s">
        <v>336</v>
      </c>
      <c r="C96" s="78" t="s">
        <v>406</v>
      </c>
      <c r="D96" s="73">
        <v>46</v>
      </c>
      <c r="E96" s="71" t="s">
        <v>367</v>
      </c>
      <c r="F96" s="24"/>
      <c r="G96" s="77">
        <f t="shared" si="1"/>
        <v>0</v>
      </c>
    </row>
    <row r="97" spans="1:7" ht="25.5">
      <c r="A97" s="75">
        <v>5</v>
      </c>
      <c r="B97" s="71" t="s">
        <v>336</v>
      </c>
      <c r="C97" s="78" t="s">
        <v>407</v>
      </c>
      <c r="D97" s="73">
        <v>1</v>
      </c>
      <c r="E97" s="71" t="s">
        <v>244</v>
      </c>
      <c r="F97" s="24"/>
      <c r="G97" s="77">
        <f t="shared" si="1"/>
        <v>0</v>
      </c>
    </row>
    <row r="98" spans="1:7" ht="51">
      <c r="A98" s="75">
        <v>6</v>
      </c>
      <c r="B98" s="71" t="s">
        <v>336</v>
      </c>
      <c r="C98" s="78" t="s">
        <v>408</v>
      </c>
      <c r="D98" s="73">
        <v>1</v>
      </c>
      <c r="E98" s="71" t="s">
        <v>352</v>
      </c>
      <c r="F98" s="24"/>
      <c r="G98" s="77">
        <f t="shared" si="1"/>
        <v>0</v>
      </c>
    </row>
    <row r="99" spans="1:7" ht="51">
      <c r="A99" s="75">
        <v>7</v>
      </c>
      <c r="B99" s="71" t="s">
        <v>336</v>
      </c>
      <c r="C99" s="78" t="s">
        <v>409</v>
      </c>
      <c r="D99" s="73">
        <v>23</v>
      </c>
      <c r="E99" s="71" t="s">
        <v>352</v>
      </c>
      <c r="F99" s="24"/>
      <c r="G99" s="77">
        <f t="shared" si="1"/>
        <v>0</v>
      </c>
    </row>
    <row r="100" spans="1:7" ht="30">
      <c r="A100" s="70">
        <v>11</v>
      </c>
      <c r="B100" s="71"/>
      <c r="C100" s="88" t="s">
        <v>418</v>
      </c>
      <c r="D100" s="73"/>
      <c r="E100" s="71"/>
      <c r="F100" s="24"/>
      <c r="G100" s="77">
        <f t="shared" si="1"/>
        <v>0</v>
      </c>
    </row>
    <row r="101" spans="1:7" ht="25.5">
      <c r="A101" s="75">
        <v>1</v>
      </c>
      <c r="B101" s="71" t="s">
        <v>336</v>
      </c>
      <c r="C101" s="87" t="s">
        <v>415</v>
      </c>
      <c r="D101" s="73">
        <v>106</v>
      </c>
      <c r="E101" s="71" t="s">
        <v>20</v>
      </c>
      <c r="F101" s="24"/>
      <c r="G101" s="77">
        <f t="shared" si="1"/>
        <v>0</v>
      </c>
    </row>
    <row r="102" spans="1:7" ht="47.25">
      <c r="A102" s="70">
        <v>12</v>
      </c>
      <c r="B102" s="71"/>
      <c r="C102" s="72" t="s">
        <v>419</v>
      </c>
      <c r="D102" s="73"/>
      <c r="E102" s="71"/>
      <c r="F102" s="24"/>
      <c r="G102" s="77">
        <f t="shared" si="1"/>
        <v>0</v>
      </c>
    </row>
    <row r="103" spans="1:7" ht="51">
      <c r="A103" s="75">
        <v>1</v>
      </c>
      <c r="B103" s="71" t="s">
        <v>336</v>
      </c>
      <c r="C103" s="78" t="s">
        <v>417</v>
      </c>
      <c r="D103" s="73">
        <v>79</v>
      </c>
      <c r="E103" s="71" t="s">
        <v>20</v>
      </c>
      <c r="F103" s="24"/>
      <c r="G103" s="77">
        <f t="shared" si="1"/>
        <v>0</v>
      </c>
    </row>
    <row r="104" spans="1:7" ht="38.25">
      <c r="A104" s="75">
        <v>2</v>
      </c>
      <c r="B104" s="71" t="s">
        <v>336</v>
      </c>
      <c r="C104" s="78" t="s">
        <v>385</v>
      </c>
      <c r="D104" s="73">
        <v>84</v>
      </c>
      <c r="E104" s="71" t="s">
        <v>20</v>
      </c>
      <c r="F104" s="24"/>
      <c r="G104" s="77">
        <f t="shared" si="1"/>
        <v>0</v>
      </c>
    </row>
    <row r="105" spans="1:7" ht="51">
      <c r="A105" s="75">
        <v>3</v>
      </c>
      <c r="B105" s="71" t="s">
        <v>336</v>
      </c>
      <c r="C105" s="78" t="s">
        <v>405</v>
      </c>
      <c r="D105" s="73">
        <v>2</v>
      </c>
      <c r="E105" s="71" t="s">
        <v>367</v>
      </c>
      <c r="F105" s="24"/>
      <c r="G105" s="77">
        <f t="shared" si="1"/>
        <v>0</v>
      </c>
    </row>
    <row r="106" spans="1:7" ht="63.75">
      <c r="A106" s="89">
        <v>4</v>
      </c>
      <c r="B106" s="71" t="s">
        <v>336</v>
      </c>
      <c r="C106" s="90" t="s">
        <v>406</v>
      </c>
      <c r="D106" s="91">
        <v>142</v>
      </c>
      <c r="E106" s="71" t="s">
        <v>367</v>
      </c>
      <c r="F106" s="26"/>
      <c r="G106" s="77">
        <f t="shared" si="1"/>
        <v>0</v>
      </c>
    </row>
    <row r="107" spans="1:7" ht="51">
      <c r="A107" s="89">
        <v>5</v>
      </c>
      <c r="B107" s="71" t="s">
        <v>336</v>
      </c>
      <c r="C107" s="90" t="s">
        <v>408</v>
      </c>
      <c r="D107" s="91">
        <v>1</v>
      </c>
      <c r="E107" s="92" t="s">
        <v>352</v>
      </c>
      <c r="F107" s="26"/>
      <c r="G107" s="77">
        <f t="shared" si="1"/>
        <v>0</v>
      </c>
    </row>
    <row r="108" spans="1:7" ht="51">
      <c r="A108" s="89">
        <v>6</v>
      </c>
      <c r="B108" s="71" t="s">
        <v>336</v>
      </c>
      <c r="C108" s="90" t="s">
        <v>409</v>
      </c>
      <c r="D108" s="91">
        <v>71</v>
      </c>
      <c r="E108" s="92" t="s">
        <v>352</v>
      </c>
      <c r="F108" s="26"/>
      <c r="G108" s="77">
        <f t="shared" si="1"/>
        <v>0</v>
      </c>
    </row>
    <row r="109" spans="1:7" ht="47.25">
      <c r="A109" s="70">
        <v>13</v>
      </c>
      <c r="B109" s="71"/>
      <c r="C109" s="93" t="s">
        <v>420</v>
      </c>
      <c r="D109" s="91"/>
      <c r="E109" s="92"/>
      <c r="F109" s="26"/>
      <c r="G109" s="77">
        <f t="shared" si="1"/>
        <v>0</v>
      </c>
    </row>
    <row r="110" spans="1:7" ht="25.5">
      <c r="A110" s="89">
        <v>1</v>
      </c>
      <c r="B110" s="71" t="s">
        <v>336</v>
      </c>
      <c r="C110" s="94" t="s">
        <v>421</v>
      </c>
      <c r="D110" s="91">
        <v>106</v>
      </c>
      <c r="E110" s="92" t="s">
        <v>20</v>
      </c>
      <c r="F110" s="26"/>
      <c r="G110" s="77">
        <f t="shared" si="1"/>
        <v>0</v>
      </c>
    </row>
    <row r="111" spans="1:7" ht="31.5">
      <c r="A111" s="70">
        <v>14</v>
      </c>
      <c r="B111" s="92"/>
      <c r="C111" s="93" t="s">
        <v>422</v>
      </c>
      <c r="D111" s="91"/>
      <c r="E111" s="92"/>
      <c r="F111" s="26"/>
      <c r="G111" s="77">
        <f t="shared" si="1"/>
        <v>0</v>
      </c>
    </row>
    <row r="112" spans="1:7" ht="38.25">
      <c r="A112" s="89">
        <v>1</v>
      </c>
      <c r="B112" s="71" t="s">
        <v>336</v>
      </c>
      <c r="C112" s="90" t="s">
        <v>423</v>
      </c>
      <c r="D112" s="73">
        <v>1</v>
      </c>
      <c r="E112" s="71" t="s">
        <v>367</v>
      </c>
      <c r="F112" s="26"/>
      <c r="G112" s="77">
        <f t="shared" si="1"/>
        <v>0</v>
      </c>
    </row>
    <row r="113" spans="1:7" ht="38.25">
      <c r="A113" s="89">
        <v>2</v>
      </c>
      <c r="B113" s="71" t="s">
        <v>336</v>
      </c>
      <c r="C113" s="90" t="s">
        <v>424</v>
      </c>
      <c r="D113" s="73">
        <v>1</v>
      </c>
      <c r="E113" s="71" t="s">
        <v>367</v>
      </c>
      <c r="F113" s="26"/>
      <c r="G113" s="77">
        <f t="shared" si="1"/>
        <v>0</v>
      </c>
    </row>
    <row r="114" spans="1:7" ht="38.25">
      <c r="A114" s="89">
        <v>3</v>
      </c>
      <c r="B114" s="71" t="s">
        <v>336</v>
      </c>
      <c r="C114" s="90" t="s">
        <v>425</v>
      </c>
      <c r="D114" s="91">
        <v>397</v>
      </c>
      <c r="E114" s="92" t="s">
        <v>20</v>
      </c>
      <c r="F114" s="26"/>
      <c r="G114" s="77">
        <f t="shared" si="1"/>
        <v>0</v>
      </c>
    </row>
    <row r="115" spans="1:7" ht="51">
      <c r="A115" s="89">
        <v>4</v>
      </c>
      <c r="B115" s="71" t="s">
        <v>336</v>
      </c>
      <c r="C115" s="90" t="s">
        <v>413</v>
      </c>
      <c r="D115" s="91">
        <v>397</v>
      </c>
      <c r="E115" s="92" t="s">
        <v>20</v>
      </c>
      <c r="F115" s="26"/>
      <c r="G115" s="77">
        <f t="shared" si="1"/>
        <v>0</v>
      </c>
    </row>
    <row r="116" spans="1:7" ht="51">
      <c r="A116" s="89">
        <v>5</v>
      </c>
      <c r="B116" s="71" t="s">
        <v>336</v>
      </c>
      <c r="C116" s="90" t="s">
        <v>405</v>
      </c>
      <c r="D116" s="73">
        <v>1</v>
      </c>
      <c r="E116" s="71" t="s">
        <v>367</v>
      </c>
      <c r="F116" s="26"/>
      <c r="G116" s="77">
        <f t="shared" si="1"/>
        <v>0</v>
      </c>
    </row>
    <row r="117" spans="1:7" ht="63.75">
      <c r="A117" s="89">
        <v>6</v>
      </c>
      <c r="B117" s="71" t="s">
        <v>336</v>
      </c>
      <c r="C117" s="90" t="s">
        <v>406</v>
      </c>
      <c r="D117" s="91">
        <v>11</v>
      </c>
      <c r="E117" s="71" t="s">
        <v>367</v>
      </c>
      <c r="F117" s="26"/>
      <c r="G117" s="77">
        <f t="shared" si="1"/>
        <v>0</v>
      </c>
    </row>
    <row r="118" spans="1:7" ht="51">
      <c r="A118" s="89">
        <v>7</v>
      </c>
      <c r="B118" s="71" t="s">
        <v>336</v>
      </c>
      <c r="C118" s="90" t="s">
        <v>408</v>
      </c>
      <c r="D118" s="91">
        <v>1</v>
      </c>
      <c r="E118" s="92" t="s">
        <v>352</v>
      </c>
      <c r="F118" s="26"/>
      <c r="G118" s="77">
        <f t="shared" si="1"/>
        <v>0</v>
      </c>
    </row>
    <row r="119" spans="1:7" ht="51">
      <c r="A119" s="89">
        <v>8</v>
      </c>
      <c r="B119" s="71" t="s">
        <v>336</v>
      </c>
      <c r="C119" s="90" t="s">
        <v>409</v>
      </c>
      <c r="D119" s="91">
        <v>11</v>
      </c>
      <c r="E119" s="92" t="s">
        <v>352</v>
      </c>
      <c r="F119" s="26"/>
      <c r="G119" s="77">
        <f t="shared" si="1"/>
        <v>0</v>
      </c>
    </row>
    <row r="120" spans="1:7" ht="31.5">
      <c r="A120" s="70">
        <v>15</v>
      </c>
      <c r="B120" s="71" t="s">
        <v>336</v>
      </c>
      <c r="C120" s="93" t="s">
        <v>426</v>
      </c>
      <c r="D120" s="91"/>
      <c r="E120" s="92"/>
      <c r="F120" s="26"/>
      <c r="G120" s="77">
        <f t="shared" si="1"/>
        <v>0</v>
      </c>
    </row>
    <row r="121" spans="1:7" ht="38.25">
      <c r="A121" s="89">
        <v>1</v>
      </c>
      <c r="B121" s="71" t="s">
        <v>336</v>
      </c>
      <c r="C121" s="90" t="s">
        <v>427</v>
      </c>
      <c r="D121" s="91">
        <v>80</v>
      </c>
      <c r="E121" s="92" t="s">
        <v>20</v>
      </c>
      <c r="F121" s="26"/>
      <c r="G121" s="77">
        <f t="shared" si="1"/>
        <v>0</v>
      </c>
    </row>
    <row r="122" spans="1:7" ht="38.25">
      <c r="A122" s="89">
        <v>2</v>
      </c>
      <c r="B122" s="71" t="s">
        <v>336</v>
      </c>
      <c r="C122" s="90" t="s">
        <v>428</v>
      </c>
      <c r="D122" s="91">
        <v>82</v>
      </c>
      <c r="E122" s="92" t="s">
        <v>20</v>
      </c>
      <c r="F122" s="26"/>
      <c r="G122" s="77">
        <f t="shared" si="1"/>
        <v>0</v>
      </c>
    </row>
    <row r="123" spans="1:7" ht="38.25">
      <c r="A123" s="89">
        <v>3</v>
      </c>
      <c r="B123" s="71" t="s">
        <v>336</v>
      </c>
      <c r="C123" s="90" t="s">
        <v>429</v>
      </c>
      <c r="D123" s="91">
        <v>2</v>
      </c>
      <c r="E123" s="92" t="s">
        <v>430</v>
      </c>
      <c r="F123" s="26"/>
      <c r="G123" s="77">
        <f t="shared" si="1"/>
        <v>0</v>
      </c>
    </row>
    <row r="124" spans="1:7" ht="38.25">
      <c r="A124" s="89">
        <v>4</v>
      </c>
      <c r="B124" s="71" t="s">
        <v>336</v>
      </c>
      <c r="C124" s="90" t="s">
        <v>431</v>
      </c>
      <c r="D124" s="91">
        <v>1</v>
      </c>
      <c r="E124" s="92" t="s">
        <v>432</v>
      </c>
      <c r="F124" s="26"/>
      <c r="G124" s="77">
        <f t="shared" si="1"/>
        <v>0</v>
      </c>
    </row>
    <row r="125" spans="1:7" ht="31.5">
      <c r="A125" s="70">
        <v>16</v>
      </c>
      <c r="B125" s="71"/>
      <c r="C125" s="93" t="s">
        <v>433</v>
      </c>
      <c r="D125" s="91"/>
      <c r="E125" s="92"/>
      <c r="F125" s="26"/>
      <c r="G125" s="77">
        <f t="shared" si="1"/>
        <v>0</v>
      </c>
    </row>
    <row r="126" spans="1:7" ht="14.25">
      <c r="A126" s="89">
        <v>1</v>
      </c>
      <c r="B126" s="71" t="s">
        <v>336</v>
      </c>
      <c r="C126" s="95" t="s">
        <v>434</v>
      </c>
      <c r="D126" s="81">
        <v>80</v>
      </c>
      <c r="E126" s="92" t="s">
        <v>20</v>
      </c>
      <c r="F126" s="26"/>
      <c r="G126" s="77">
        <f t="shared" si="1"/>
        <v>0</v>
      </c>
    </row>
    <row r="127" spans="1:7" ht="47.25">
      <c r="A127" s="70">
        <v>17</v>
      </c>
      <c r="B127" s="71" t="s">
        <v>336</v>
      </c>
      <c r="C127" s="93" t="s">
        <v>435</v>
      </c>
      <c r="D127" s="91"/>
      <c r="E127" s="92"/>
      <c r="F127" s="26"/>
      <c r="G127" s="77">
        <f t="shared" si="1"/>
        <v>0</v>
      </c>
    </row>
    <row r="128" spans="1:7" ht="38.25">
      <c r="A128" s="89">
        <v>1</v>
      </c>
      <c r="B128" s="71" t="s">
        <v>336</v>
      </c>
      <c r="C128" s="90" t="s">
        <v>423</v>
      </c>
      <c r="D128" s="91">
        <v>1</v>
      </c>
      <c r="E128" s="92" t="s">
        <v>367</v>
      </c>
      <c r="F128" s="26"/>
      <c r="G128" s="77">
        <f t="shared" si="1"/>
        <v>0</v>
      </c>
    </row>
    <row r="129" spans="1:7" ht="38.25">
      <c r="A129" s="89">
        <v>2</v>
      </c>
      <c r="B129" s="71" t="s">
        <v>336</v>
      </c>
      <c r="C129" s="90" t="s">
        <v>424</v>
      </c>
      <c r="D129" s="91">
        <v>1</v>
      </c>
      <c r="E129" s="92" t="s">
        <v>367</v>
      </c>
      <c r="F129" s="26"/>
      <c r="G129" s="77">
        <f t="shared" si="1"/>
        <v>0</v>
      </c>
    </row>
    <row r="130" spans="1:7" ht="51">
      <c r="A130" s="89">
        <v>3</v>
      </c>
      <c r="B130" s="71" t="s">
        <v>336</v>
      </c>
      <c r="C130" s="90" t="s">
        <v>436</v>
      </c>
      <c r="D130" s="91">
        <v>288</v>
      </c>
      <c r="E130" s="92" t="s">
        <v>20</v>
      </c>
      <c r="F130" s="26"/>
      <c r="G130" s="77">
        <f t="shared" si="1"/>
        <v>0</v>
      </c>
    </row>
    <row r="131" spans="1:7" ht="51">
      <c r="A131" s="89">
        <v>4</v>
      </c>
      <c r="B131" s="71" t="s">
        <v>336</v>
      </c>
      <c r="C131" s="90" t="s">
        <v>362</v>
      </c>
      <c r="D131" s="91">
        <v>288</v>
      </c>
      <c r="E131" s="92" t="s">
        <v>20</v>
      </c>
      <c r="F131" s="26"/>
      <c r="G131" s="77">
        <f t="shared" si="1"/>
        <v>0</v>
      </c>
    </row>
    <row r="132" spans="1:7" ht="51">
      <c r="A132" s="89">
        <v>5</v>
      </c>
      <c r="B132" s="71" t="s">
        <v>336</v>
      </c>
      <c r="C132" s="90" t="s">
        <v>405</v>
      </c>
      <c r="D132" s="91">
        <v>1</v>
      </c>
      <c r="E132" s="92" t="s">
        <v>367</v>
      </c>
      <c r="F132" s="26"/>
      <c r="G132" s="77">
        <f t="shared" si="1"/>
        <v>0</v>
      </c>
    </row>
    <row r="133" spans="1:7" ht="63.75">
      <c r="A133" s="89">
        <v>6</v>
      </c>
      <c r="B133" s="71" t="s">
        <v>336</v>
      </c>
      <c r="C133" s="90" t="s">
        <v>406</v>
      </c>
      <c r="D133" s="91">
        <v>71</v>
      </c>
      <c r="E133" s="92" t="s">
        <v>367</v>
      </c>
      <c r="F133" s="26"/>
      <c r="G133" s="77">
        <f t="shared" si="1"/>
        <v>0</v>
      </c>
    </row>
    <row r="134" spans="1:7" ht="51">
      <c r="A134" s="89">
        <v>7</v>
      </c>
      <c r="B134" s="71" t="s">
        <v>336</v>
      </c>
      <c r="C134" s="90" t="s">
        <v>408</v>
      </c>
      <c r="D134" s="91">
        <v>1</v>
      </c>
      <c r="E134" s="92" t="s">
        <v>352</v>
      </c>
      <c r="F134" s="26"/>
      <c r="G134" s="77">
        <f t="shared" si="1"/>
        <v>0</v>
      </c>
    </row>
    <row r="135" spans="1:7" ht="51">
      <c r="A135" s="89">
        <v>8</v>
      </c>
      <c r="B135" s="71" t="s">
        <v>336</v>
      </c>
      <c r="C135" s="90" t="s">
        <v>409</v>
      </c>
      <c r="D135" s="91">
        <v>71</v>
      </c>
      <c r="E135" s="92" t="s">
        <v>352</v>
      </c>
      <c r="F135" s="26"/>
      <c r="G135" s="77">
        <f t="shared" si="1"/>
        <v>0</v>
      </c>
    </row>
    <row r="136" spans="1:7" ht="31.5">
      <c r="A136" s="70">
        <v>18</v>
      </c>
      <c r="B136" s="71" t="s">
        <v>336</v>
      </c>
      <c r="C136" s="93" t="s">
        <v>437</v>
      </c>
      <c r="D136" s="91"/>
      <c r="E136" s="92"/>
      <c r="F136" s="26"/>
      <c r="G136" s="77">
        <f t="shared" si="1"/>
        <v>0</v>
      </c>
    </row>
    <row r="137" spans="1:7" ht="51">
      <c r="A137" s="89">
        <v>1</v>
      </c>
      <c r="B137" s="71" t="s">
        <v>336</v>
      </c>
      <c r="C137" s="90" t="s">
        <v>436</v>
      </c>
      <c r="D137" s="91">
        <v>116</v>
      </c>
      <c r="E137" s="92" t="s">
        <v>20</v>
      </c>
      <c r="F137" s="26"/>
      <c r="G137" s="77">
        <f aca="true" t="shared" si="2" ref="G137:G194">ROUND(D137*F137,2)</f>
        <v>0</v>
      </c>
    </row>
    <row r="138" spans="1:7" ht="51">
      <c r="A138" s="89">
        <v>2</v>
      </c>
      <c r="B138" s="71" t="s">
        <v>336</v>
      </c>
      <c r="C138" s="90" t="s">
        <v>362</v>
      </c>
      <c r="D138" s="91">
        <v>116</v>
      </c>
      <c r="E138" s="92" t="s">
        <v>20</v>
      </c>
      <c r="F138" s="26"/>
      <c r="G138" s="77">
        <f t="shared" si="2"/>
        <v>0</v>
      </c>
    </row>
    <row r="139" spans="1:7" ht="51">
      <c r="A139" s="89">
        <v>3</v>
      </c>
      <c r="B139" s="71" t="s">
        <v>336</v>
      </c>
      <c r="C139" s="90" t="s">
        <v>405</v>
      </c>
      <c r="D139" s="91">
        <v>1</v>
      </c>
      <c r="E139" s="92" t="s">
        <v>367</v>
      </c>
      <c r="F139" s="26"/>
      <c r="G139" s="77">
        <f t="shared" si="2"/>
        <v>0</v>
      </c>
    </row>
    <row r="140" spans="1:7" ht="63.75">
      <c r="A140" s="89">
        <v>4</v>
      </c>
      <c r="B140" s="71" t="s">
        <v>336</v>
      </c>
      <c r="C140" s="90" t="s">
        <v>406</v>
      </c>
      <c r="D140" s="91">
        <v>143</v>
      </c>
      <c r="E140" s="92" t="s">
        <v>367</v>
      </c>
      <c r="F140" s="26"/>
      <c r="G140" s="77">
        <f t="shared" si="2"/>
        <v>0</v>
      </c>
    </row>
    <row r="141" spans="1:7" ht="51">
      <c r="A141" s="89">
        <v>5</v>
      </c>
      <c r="B141" s="71" t="s">
        <v>336</v>
      </c>
      <c r="C141" s="90" t="s">
        <v>408</v>
      </c>
      <c r="D141" s="91">
        <v>1</v>
      </c>
      <c r="E141" s="92" t="s">
        <v>352</v>
      </c>
      <c r="F141" s="26"/>
      <c r="G141" s="77">
        <f t="shared" si="2"/>
        <v>0</v>
      </c>
    </row>
    <row r="142" spans="1:7" ht="51">
      <c r="A142" s="89">
        <v>6</v>
      </c>
      <c r="B142" s="71" t="s">
        <v>336</v>
      </c>
      <c r="C142" s="90" t="s">
        <v>409</v>
      </c>
      <c r="D142" s="91">
        <v>143</v>
      </c>
      <c r="E142" s="92" t="s">
        <v>352</v>
      </c>
      <c r="F142" s="26"/>
      <c r="G142" s="77">
        <f t="shared" si="2"/>
        <v>0</v>
      </c>
    </row>
    <row r="143" spans="1:7" ht="31.5">
      <c r="A143" s="70">
        <v>19</v>
      </c>
      <c r="B143" s="92"/>
      <c r="C143" s="93" t="s">
        <v>438</v>
      </c>
      <c r="D143" s="91"/>
      <c r="E143" s="92"/>
      <c r="F143" s="26"/>
      <c r="G143" s="77">
        <f t="shared" si="2"/>
        <v>0</v>
      </c>
    </row>
    <row r="144" spans="1:7" ht="51">
      <c r="A144" s="89">
        <v>1</v>
      </c>
      <c r="B144" s="71" t="s">
        <v>336</v>
      </c>
      <c r="C144" s="90" t="s">
        <v>362</v>
      </c>
      <c r="D144" s="91">
        <v>79</v>
      </c>
      <c r="E144" s="92" t="s">
        <v>20</v>
      </c>
      <c r="F144" s="26"/>
      <c r="G144" s="77">
        <f t="shared" si="2"/>
        <v>0</v>
      </c>
    </row>
    <row r="145" spans="1:7" ht="38.25">
      <c r="A145" s="89">
        <v>2</v>
      </c>
      <c r="B145" s="71" t="s">
        <v>336</v>
      </c>
      <c r="C145" s="90" t="s">
        <v>385</v>
      </c>
      <c r="D145" s="91">
        <v>82</v>
      </c>
      <c r="E145" s="92" t="s">
        <v>20</v>
      </c>
      <c r="F145" s="26"/>
      <c r="G145" s="77">
        <f t="shared" si="2"/>
        <v>0</v>
      </c>
    </row>
    <row r="146" spans="1:7" ht="51">
      <c r="A146" s="89">
        <v>3</v>
      </c>
      <c r="B146" s="71" t="s">
        <v>336</v>
      </c>
      <c r="C146" s="90" t="s">
        <v>405</v>
      </c>
      <c r="D146" s="91">
        <v>2</v>
      </c>
      <c r="E146" s="92" t="s">
        <v>367</v>
      </c>
      <c r="F146" s="26"/>
      <c r="G146" s="77">
        <f t="shared" si="2"/>
        <v>0</v>
      </c>
    </row>
    <row r="147" spans="1:7" ht="63.75">
      <c r="A147" s="89">
        <v>4</v>
      </c>
      <c r="B147" s="71" t="s">
        <v>336</v>
      </c>
      <c r="C147" s="90" t="s">
        <v>406</v>
      </c>
      <c r="D147" s="91">
        <v>46</v>
      </c>
      <c r="E147" s="92" t="s">
        <v>367</v>
      </c>
      <c r="F147" s="26"/>
      <c r="G147" s="77">
        <f t="shared" si="2"/>
        <v>0</v>
      </c>
    </row>
    <row r="148" spans="1:7" ht="25.5">
      <c r="A148" s="89">
        <v>5</v>
      </c>
      <c r="B148" s="71" t="s">
        <v>336</v>
      </c>
      <c r="C148" s="90" t="s">
        <v>407</v>
      </c>
      <c r="D148" s="91">
        <v>1</v>
      </c>
      <c r="E148" s="92" t="s">
        <v>244</v>
      </c>
      <c r="F148" s="26"/>
      <c r="G148" s="77">
        <f t="shared" si="2"/>
        <v>0</v>
      </c>
    </row>
    <row r="149" spans="1:7" ht="51">
      <c r="A149" s="89">
        <v>6</v>
      </c>
      <c r="B149" s="71" t="s">
        <v>336</v>
      </c>
      <c r="C149" s="90" t="s">
        <v>408</v>
      </c>
      <c r="D149" s="91">
        <v>1</v>
      </c>
      <c r="E149" s="92" t="s">
        <v>352</v>
      </c>
      <c r="F149" s="26"/>
      <c r="G149" s="77">
        <f t="shared" si="2"/>
        <v>0</v>
      </c>
    </row>
    <row r="150" spans="1:7" ht="51">
      <c r="A150" s="89">
        <v>7</v>
      </c>
      <c r="B150" s="71" t="s">
        <v>336</v>
      </c>
      <c r="C150" s="90" t="s">
        <v>408</v>
      </c>
      <c r="D150" s="91">
        <v>23</v>
      </c>
      <c r="E150" s="92" t="s">
        <v>352</v>
      </c>
      <c r="F150" s="26"/>
      <c r="G150" s="77">
        <f t="shared" si="2"/>
        <v>0</v>
      </c>
    </row>
    <row r="151" spans="1:7" ht="31.5">
      <c r="A151" s="70">
        <v>20</v>
      </c>
      <c r="B151" s="71"/>
      <c r="C151" s="93" t="s">
        <v>439</v>
      </c>
      <c r="D151" s="91"/>
      <c r="E151" s="92"/>
      <c r="F151" s="26"/>
      <c r="G151" s="77">
        <f t="shared" si="2"/>
        <v>0</v>
      </c>
    </row>
    <row r="152" spans="1:7" ht="25.5">
      <c r="A152" s="89">
        <v>1</v>
      </c>
      <c r="B152" s="71" t="s">
        <v>336</v>
      </c>
      <c r="C152" s="94" t="s">
        <v>415</v>
      </c>
      <c r="D152" s="96">
        <v>73</v>
      </c>
      <c r="E152" s="92" t="s">
        <v>20</v>
      </c>
      <c r="F152" s="26"/>
      <c r="G152" s="77">
        <f t="shared" si="2"/>
        <v>0</v>
      </c>
    </row>
    <row r="153" spans="1:7" ht="31.5">
      <c r="A153" s="70">
        <v>21</v>
      </c>
      <c r="B153" s="92"/>
      <c r="C153" s="93" t="s">
        <v>440</v>
      </c>
      <c r="D153" s="91"/>
      <c r="E153" s="92"/>
      <c r="F153" s="26"/>
      <c r="G153" s="77">
        <f t="shared" si="2"/>
        <v>0</v>
      </c>
    </row>
    <row r="154" spans="1:7" ht="51">
      <c r="A154" s="89">
        <v>1</v>
      </c>
      <c r="B154" s="71" t="s">
        <v>336</v>
      </c>
      <c r="C154" s="90" t="s">
        <v>441</v>
      </c>
      <c r="D154" s="91">
        <v>3</v>
      </c>
      <c r="E154" s="92" t="s">
        <v>20</v>
      </c>
      <c r="F154" s="26"/>
      <c r="G154" s="77">
        <f t="shared" si="2"/>
        <v>0</v>
      </c>
    </row>
    <row r="155" spans="1:7" ht="25.5">
      <c r="A155" s="89">
        <v>2</v>
      </c>
      <c r="B155" s="71" t="s">
        <v>336</v>
      </c>
      <c r="C155" s="90" t="s">
        <v>442</v>
      </c>
      <c r="D155" s="91">
        <v>4.5</v>
      </c>
      <c r="E155" s="92" t="s">
        <v>20</v>
      </c>
      <c r="F155" s="26"/>
      <c r="G155" s="77">
        <f t="shared" si="2"/>
        <v>0</v>
      </c>
    </row>
    <row r="156" spans="1:7" ht="38.25">
      <c r="A156" s="89">
        <v>3</v>
      </c>
      <c r="B156" s="71" t="s">
        <v>336</v>
      </c>
      <c r="C156" s="90" t="s">
        <v>443</v>
      </c>
      <c r="D156" s="91">
        <v>53</v>
      </c>
      <c r="E156" s="92" t="s">
        <v>20</v>
      </c>
      <c r="F156" s="26"/>
      <c r="G156" s="77">
        <f t="shared" si="2"/>
        <v>0</v>
      </c>
    </row>
    <row r="157" spans="1:7" ht="51">
      <c r="A157" s="89">
        <v>4</v>
      </c>
      <c r="B157" s="71" t="s">
        <v>336</v>
      </c>
      <c r="C157" s="90" t="s">
        <v>444</v>
      </c>
      <c r="D157" s="91">
        <v>53</v>
      </c>
      <c r="E157" s="92" t="s">
        <v>20</v>
      </c>
      <c r="F157" s="26"/>
      <c r="G157" s="77">
        <f t="shared" si="2"/>
        <v>0</v>
      </c>
    </row>
    <row r="158" spans="1:7" ht="51">
      <c r="A158" s="89">
        <v>5</v>
      </c>
      <c r="B158" s="71" t="s">
        <v>336</v>
      </c>
      <c r="C158" s="90" t="s">
        <v>445</v>
      </c>
      <c r="D158" s="91">
        <v>1</v>
      </c>
      <c r="E158" s="92" t="s">
        <v>352</v>
      </c>
      <c r="F158" s="26"/>
      <c r="G158" s="77">
        <f t="shared" si="2"/>
        <v>0</v>
      </c>
    </row>
    <row r="159" spans="1:7" ht="63">
      <c r="A159" s="70">
        <v>22</v>
      </c>
      <c r="B159" s="92"/>
      <c r="C159" s="93" t="s">
        <v>446</v>
      </c>
      <c r="D159" s="91"/>
      <c r="E159" s="92"/>
      <c r="F159" s="26"/>
      <c r="G159" s="77">
        <f t="shared" si="2"/>
        <v>0</v>
      </c>
    </row>
    <row r="160" spans="1:7" ht="51">
      <c r="A160" s="89">
        <v>1</v>
      </c>
      <c r="B160" s="71" t="s">
        <v>336</v>
      </c>
      <c r="C160" s="90" t="s">
        <v>447</v>
      </c>
      <c r="D160" s="91">
        <v>554</v>
      </c>
      <c r="E160" s="92" t="s">
        <v>20</v>
      </c>
      <c r="F160" s="26"/>
      <c r="G160" s="77">
        <f t="shared" si="2"/>
        <v>0</v>
      </c>
    </row>
    <row r="161" spans="1:7" ht="51">
      <c r="A161" s="89">
        <v>2</v>
      </c>
      <c r="B161" s="71" t="s">
        <v>336</v>
      </c>
      <c r="C161" s="90" t="s">
        <v>448</v>
      </c>
      <c r="D161" s="91">
        <v>557</v>
      </c>
      <c r="E161" s="92" t="s">
        <v>20</v>
      </c>
      <c r="F161" s="26"/>
      <c r="G161" s="77">
        <f t="shared" si="2"/>
        <v>0</v>
      </c>
    </row>
    <row r="162" spans="1:7" ht="51">
      <c r="A162" s="89">
        <v>3</v>
      </c>
      <c r="B162" s="71" t="s">
        <v>336</v>
      </c>
      <c r="C162" s="90" t="s">
        <v>405</v>
      </c>
      <c r="D162" s="91">
        <v>2</v>
      </c>
      <c r="E162" s="92" t="s">
        <v>367</v>
      </c>
      <c r="F162" s="26"/>
      <c r="G162" s="77">
        <f t="shared" si="2"/>
        <v>0</v>
      </c>
    </row>
    <row r="163" spans="1:7" ht="63.75">
      <c r="A163" s="89">
        <v>4</v>
      </c>
      <c r="B163" s="71" t="s">
        <v>336</v>
      </c>
      <c r="C163" s="90" t="s">
        <v>406</v>
      </c>
      <c r="D163" s="91">
        <v>94</v>
      </c>
      <c r="E163" s="92" t="s">
        <v>367</v>
      </c>
      <c r="F163" s="26"/>
      <c r="G163" s="77">
        <f t="shared" si="2"/>
        <v>0</v>
      </c>
    </row>
    <row r="164" spans="1:7" ht="25.5">
      <c r="A164" s="89">
        <v>5</v>
      </c>
      <c r="B164" s="71" t="s">
        <v>336</v>
      </c>
      <c r="C164" s="90" t="s">
        <v>407</v>
      </c>
      <c r="D164" s="91">
        <v>1</v>
      </c>
      <c r="E164" s="92" t="s">
        <v>244</v>
      </c>
      <c r="F164" s="26"/>
      <c r="G164" s="77">
        <f t="shared" si="2"/>
        <v>0</v>
      </c>
    </row>
    <row r="165" spans="1:7" ht="51">
      <c r="A165" s="89">
        <v>6</v>
      </c>
      <c r="B165" s="71" t="s">
        <v>336</v>
      </c>
      <c r="C165" s="90" t="s">
        <v>408</v>
      </c>
      <c r="D165" s="91">
        <v>1</v>
      </c>
      <c r="E165" s="92" t="s">
        <v>352</v>
      </c>
      <c r="F165" s="26"/>
      <c r="G165" s="77">
        <f t="shared" si="2"/>
        <v>0</v>
      </c>
    </row>
    <row r="166" spans="1:7" ht="51">
      <c r="A166" s="89">
        <v>7</v>
      </c>
      <c r="B166" s="71" t="s">
        <v>336</v>
      </c>
      <c r="C166" s="90" t="s">
        <v>409</v>
      </c>
      <c r="D166" s="91">
        <v>47</v>
      </c>
      <c r="E166" s="92" t="s">
        <v>352</v>
      </c>
      <c r="F166" s="26"/>
      <c r="G166" s="77">
        <f t="shared" si="2"/>
        <v>0</v>
      </c>
    </row>
    <row r="167" spans="1:7" ht="63">
      <c r="A167" s="70">
        <v>23</v>
      </c>
      <c r="B167" s="71"/>
      <c r="C167" s="93" t="s">
        <v>449</v>
      </c>
      <c r="D167" s="91"/>
      <c r="E167" s="92"/>
      <c r="F167" s="26"/>
      <c r="G167" s="77">
        <f t="shared" si="2"/>
        <v>0</v>
      </c>
    </row>
    <row r="168" spans="1:7" ht="25.5">
      <c r="A168" s="89">
        <v>1</v>
      </c>
      <c r="B168" s="71" t="s">
        <v>336</v>
      </c>
      <c r="C168" s="94" t="s">
        <v>450</v>
      </c>
      <c r="D168" s="91">
        <v>585</v>
      </c>
      <c r="E168" s="92" t="s">
        <v>20</v>
      </c>
      <c r="F168" s="26"/>
      <c r="G168" s="77">
        <f t="shared" si="2"/>
        <v>0</v>
      </c>
    </row>
    <row r="169" spans="1:7" ht="47.25">
      <c r="A169" s="70">
        <v>24</v>
      </c>
      <c r="B169" s="92"/>
      <c r="C169" s="93" t="s">
        <v>451</v>
      </c>
      <c r="D169" s="91"/>
      <c r="E169" s="92"/>
      <c r="F169" s="26"/>
      <c r="G169" s="77">
        <f t="shared" si="2"/>
        <v>0</v>
      </c>
    </row>
    <row r="170" spans="1:7" ht="51">
      <c r="A170" s="89">
        <v>1</v>
      </c>
      <c r="B170" s="71" t="s">
        <v>336</v>
      </c>
      <c r="C170" s="90" t="s">
        <v>447</v>
      </c>
      <c r="D170" s="91">
        <v>554</v>
      </c>
      <c r="E170" s="92" t="s">
        <v>20</v>
      </c>
      <c r="F170" s="26"/>
      <c r="G170" s="77">
        <f t="shared" si="2"/>
        <v>0</v>
      </c>
    </row>
    <row r="171" spans="1:7" ht="38.25">
      <c r="A171" s="89">
        <v>2</v>
      </c>
      <c r="B171" s="71" t="s">
        <v>336</v>
      </c>
      <c r="C171" s="90" t="s">
        <v>452</v>
      </c>
      <c r="D171" s="91">
        <v>557</v>
      </c>
      <c r="E171" s="92" t="s">
        <v>20</v>
      </c>
      <c r="F171" s="26"/>
      <c r="G171" s="77">
        <f t="shared" si="2"/>
        <v>0</v>
      </c>
    </row>
    <row r="172" spans="1:7" ht="51">
      <c r="A172" s="89">
        <v>3</v>
      </c>
      <c r="B172" s="71" t="s">
        <v>336</v>
      </c>
      <c r="C172" s="90" t="s">
        <v>405</v>
      </c>
      <c r="D172" s="91">
        <v>2</v>
      </c>
      <c r="E172" s="92" t="s">
        <v>367</v>
      </c>
      <c r="F172" s="26"/>
      <c r="G172" s="77">
        <f t="shared" si="2"/>
        <v>0</v>
      </c>
    </row>
    <row r="173" spans="1:7" ht="63.75">
      <c r="A173" s="89">
        <v>4</v>
      </c>
      <c r="B173" s="71" t="s">
        <v>336</v>
      </c>
      <c r="C173" s="90" t="s">
        <v>406</v>
      </c>
      <c r="D173" s="91">
        <v>94</v>
      </c>
      <c r="E173" s="92" t="s">
        <v>367</v>
      </c>
      <c r="F173" s="26"/>
      <c r="G173" s="77">
        <f t="shared" si="2"/>
        <v>0</v>
      </c>
    </row>
    <row r="174" spans="1:7" ht="51">
      <c r="A174" s="89">
        <v>5</v>
      </c>
      <c r="B174" s="71" t="s">
        <v>336</v>
      </c>
      <c r="C174" s="90" t="s">
        <v>408</v>
      </c>
      <c r="D174" s="91">
        <v>1</v>
      </c>
      <c r="E174" s="92" t="s">
        <v>352</v>
      </c>
      <c r="F174" s="26"/>
      <c r="G174" s="77">
        <f t="shared" si="2"/>
        <v>0</v>
      </c>
    </row>
    <row r="175" spans="1:7" ht="51">
      <c r="A175" s="89">
        <v>6</v>
      </c>
      <c r="B175" s="71" t="s">
        <v>336</v>
      </c>
      <c r="C175" s="90" t="s">
        <v>409</v>
      </c>
      <c r="D175" s="91">
        <v>47</v>
      </c>
      <c r="E175" s="92" t="s">
        <v>352</v>
      </c>
      <c r="F175" s="26"/>
      <c r="G175" s="77">
        <f t="shared" si="2"/>
        <v>0</v>
      </c>
    </row>
    <row r="176" spans="1:7" ht="47.25">
      <c r="A176" s="70">
        <v>25</v>
      </c>
      <c r="B176" s="71"/>
      <c r="C176" s="93" t="s">
        <v>453</v>
      </c>
      <c r="D176" s="91"/>
      <c r="E176" s="92"/>
      <c r="F176" s="26"/>
      <c r="G176" s="77">
        <f t="shared" si="2"/>
        <v>0</v>
      </c>
    </row>
    <row r="177" spans="1:7" ht="25.5">
      <c r="A177" s="89">
        <v>1</v>
      </c>
      <c r="B177" s="71" t="s">
        <v>336</v>
      </c>
      <c r="C177" s="94" t="s">
        <v>454</v>
      </c>
      <c r="D177" s="91">
        <v>585</v>
      </c>
      <c r="E177" s="92" t="s">
        <v>20</v>
      </c>
      <c r="F177" s="26"/>
      <c r="G177" s="77">
        <f t="shared" si="2"/>
        <v>0</v>
      </c>
    </row>
    <row r="178" spans="1:7" ht="47.25">
      <c r="A178" s="70">
        <v>26</v>
      </c>
      <c r="B178" s="92"/>
      <c r="C178" s="93" t="s">
        <v>455</v>
      </c>
      <c r="D178" s="91"/>
      <c r="E178" s="92"/>
      <c r="F178" s="26"/>
      <c r="G178" s="77">
        <f t="shared" si="2"/>
        <v>0</v>
      </c>
    </row>
    <row r="179" spans="1:7" ht="38.25">
      <c r="A179" s="89">
        <v>1</v>
      </c>
      <c r="B179" s="71" t="s">
        <v>336</v>
      </c>
      <c r="C179" s="90" t="s">
        <v>456</v>
      </c>
      <c r="D179" s="91">
        <v>429</v>
      </c>
      <c r="E179" s="92" t="s">
        <v>20</v>
      </c>
      <c r="F179" s="26"/>
      <c r="G179" s="77">
        <f t="shared" si="2"/>
        <v>0</v>
      </c>
    </row>
    <row r="180" spans="1:7" ht="38.25">
      <c r="A180" s="89">
        <v>2</v>
      </c>
      <c r="B180" s="71" t="s">
        <v>336</v>
      </c>
      <c r="C180" s="90" t="s">
        <v>385</v>
      </c>
      <c r="D180" s="91">
        <v>82</v>
      </c>
      <c r="E180" s="92" t="s">
        <v>20</v>
      </c>
      <c r="F180" s="26"/>
      <c r="G180" s="77">
        <f t="shared" si="2"/>
        <v>0</v>
      </c>
    </row>
    <row r="181" spans="1:7" ht="51">
      <c r="A181" s="89">
        <v>3</v>
      </c>
      <c r="B181" s="71" t="s">
        <v>336</v>
      </c>
      <c r="C181" s="90" t="s">
        <v>447</v>
      </c>
      <c r="D181" s="91">
        <v>79</v>
      </c>
      <c r="E181" s="92" t="s">
        <v>20</v>
      </c>
      <c r="F181" s="26"/>
      <c r="G181" s="77">
        <f t="shared" si="2"/>
        <v>0</v>
      </c>
    </row>
    <row r="182" spans="1:7" ht="25.5">
      <c r="A182" s="89">
        <v>4</v>
      </c>
      <c r="B182" s="71" t="s">
        <v>336</v>
      </c>
      <c r="C182" s="90" t="s">
        <v>407</v>
      </c>
      <c r="D182" s="91">
        <v>1</v>
      </c>
      <c r="E182" s="92" t="s">
        <v>244</v>
      </c>
      <c r="F182" s="26"/>
      <c r="G182" s="77">
        <f t="shared" si="2"/>
        <v>0</v>
      </c>
    </row>
    <row r="183" spans="1:7" ht="51">
      <c r="A183" s="89">
        <v>5</v>
      </c>
      <c r="B183" s="71" t="s">
        <v>336</v>
      </c>
      <c r="C183" s="90" t="s">
        <v>405</v>
      </c>
      <c r="D183" s="91">
        <v>1</v>
      </c>
      <c r="E183" s="92" t="s">
        <v>367</v>
      </c>
      <c r="F183" s="26"/>
      <c r="G183" s="77">
        <f t="shared" si="2"/>
        <v>0</v>
      </c>
    </row>
    <row r="184" spans="1:7" ht="63.75">
      <c r="A184" s="89">
        <v>6</v>
      </c>
      <c r="B184" s="71" t="s">
        <v>336</v>
      </c>
      <c r="C184" s="90" t="s">
        <v>406</v>
      </c>
      <c r="D184" s="91">
        <v>23</v>
      </c>
      <c r="E184" s="92" t="s">
        <v>367</v>
      </c>
      <c r="F184" s="26"/>
      <c r="G184" s="77">
        <f t="shared" si="2"/>
        <v>0</v>
      </c>
    </row>
    <row r="185" spans="1:7" ht="51">
      <c r="A185" s="89">
        <v>7</v>
      </c>
      <c r="B185" s="71" t="s">
        <v>336</v>
      </c>
      <c r="C185" s="90" t="s">
        <v>408</v>
      </c>
      <c r="D185" s="91">
        <v>1</v>
      </c>
      <c r="E185" s="92" t="s">
        <v>352</v>
      </c>
      <c r="F185" s="26"/>
      <c r="G185" s="77">
        <f t="shared" si="2"/>
        <v>0</v>
      </c>
    </row>
    <row r="186" spans="1:7" ht="51">
      <c r="A186" s="89">
        <v>8</v>
      </c>
      <c r="B186" s="71" t="s">
        <v>336</v>
      </c>
      <c r="C186" s="90" t="s">
        <v>409</v>
      </c>
      <c r="D186" s="91">
        <v>23</v>
      </c>
      <c r="E186" s="92" t="s">
        <v>352</v>
      </c>
      <c r="F186" s="26"/>
      <c r="G186" s="77">
        <f t="shared" si="2"/>
        <v>0</v>
      </c>
    </row>
    <row r="187" spans="1:7" ht="47.25">
      <c r="A187" s="70">
        <v>27</v>
      </c>
      <c r="B187" s="71"/>
      <c r="C187" s="93" t="s">
        <v>457</v>
      </c>
      <c r="D187" s="91"/>
      <c r="E187" s="92"/>
      <c r="F187" s="26"/>
      <c r="G187" s="77">
        <f t="shared" si="2"/>
        <v>0</v>
      </c>
    </row>
    <row r="188" spans="1:7" ht="38.25">
      <c r="A188" s="89">
        <v>1</v>
      </c>
      <c r="B188" s="71" t="s">
        <v>336</v>
      </c>
      <c r="C188" s="90" t="s">
        <v>458</v>
      </c>
      <c r="D188" s="91">
        <v>82</v>
      </c>
      <c r="E188" s="92" t="s">
        <v>20</v>
      </c>
      <c r="F188" s="26"/>
      <c r="G188" s="77">
        <f t="shared" si="2"/>
        <v>0</v>
      </c>
    </row>
    <row r="189" spans="1:7" ht="51">
      <c r="A189" s="89">
        <v>2</v>
      </c>
      <c r="B189" s="71" t="s">
        <v>336</v>
      </c>
      <c r="C189" s="90" t="s">
        <v>459</v>
      </c>
      <c r="D189" s="91">
        <v>284</v>
      </c>
      <c r="E189" s="92" t="s">
        <v>20</v>
      </c>
      <c r="F189" s="26"/>
      <c r="G189" s="77">
        <f t="shared" si="2"/>
        <v>0</v>
      </c>
    </row>
    <row r="190" spans="1:7" ht="51">
      <c r="A190" s="89">
        <v>3</v>
      </c>
      <c r="B190" s="71" t="s">
        <v>336</v>
      </c>
      <c r="C190" s="90" t="s">
        <v>447</v>
      </c>
      <c r="D190" s="91">
        <v>79</v>
      </c>
      <c r="E190" s="92" t="s">
        <v>20</v>
      </c>
      <c r="F190" s="26"/>
      <c r="G190" s="77">
        <f t="shared" si="2"/>
        <v>0</v>
      </c>
    </row>
    <row r="191" spans="1:7" ht="51">
      <c r="A191" s="89">
        <v>4</v>
      </c>
      <c r="B191" s="71" t="s">
        <v>336</v>
      </c>
      <c r="C191" s="90" t="s">
        <v>405</v>
      </c>
      <c r="D191" s="91">
        <v>1</v>
      </c>
      <c r="E191" s="92" t="s">
        <v>367</v>
      </c>
      <c r="F191" s="26"/>
      <c r="G191" s="77">
        <f t="shared" si="2"/>
        <v>0</v>
      </c>
    </row>
    <row r="192" spans="1:7" ht="63.75">
      <c r="A192" s="89">
        <v>5</v>
      </c>
      <c r="B192" s="71" t="s">
        <v>336</v>
      </c>
      <c r="C192" s="90" t="s">
        <v>406</v>
      </c>
      <c r="D192" s="91">
        <v>23</v>
      </c>
      <c r="E192" s="92" t="s">
        <v>367</v>
      </c>
      <c r="F192" s="26"/>
      <c r="G192" s="77">
        <f t="shared" si="2"/>
        <v>0</v>
      </c>
    </row>
    <row r="193" spans="1:7" ht="51">
      <c r="A193" s="89">
        <v>6</v>
      </c>
      <c r="B193" s="71" t="s">
        <v>336</v>
      </c>
      <c r="C193" s="90" t="s">
        <v>408</v>
      </c>
      <c r="D193" s="91">
        <v>1</v>
      </c>
      <c r="E193" s="92" t="s">
        <v>352</v>
      </c>
      <c r="F193" s="26"/>
      <c r="G193" s="77">
        <f t="shared" si="2"/>
        <v>0</v>
      </c>
    </row>
    <row r="194" spans="1:7" ht="51.75" thickBot="1">
      <c r="A194" s="89">
        <v>7</v>
      </c>
      <c r="B194" s="71" t="s">
        <v>336</v>
      </c>
      <c r="C194" s="90" t="s">
        <v>409</v>
      </c>
      <c r="D194" s="91">
        <v>23</v>
      </c>
      <c r="E194" s="92" t="s">
        <v>352</v>
      </c>
      <c r="F194" s="26"/>
      <c r="G194" s="77">
        <f t="shared" si="2"/>
        <v>0</v>
      </c>
    </row>
    <row r="195" spans="1:7" ht="16.5" thickBot="1" thickTop="1">
      <c r="A195" s="97" t="s">
        <v>460</v>
      </c>
      <c r="B195" s="98"/>
      <c r="C195" s="118" t="s">
        <v>461</v>
      </c>
      <c r="D195" s="118"/>
      <c r="E195" s="118"/>
      <c r="F195" s="119"/>
      <c r="G195" s="99">
        <f>SUM(G11:G194)</f>
        <v>0</v>
      </c>
    </row>
    <row r="196" spans="1:7" ht="15.75" thickTop="1">
      <c r="A196" s="59"/>
      <c r="B196" s="100"/>
      <c r="C196" s="59"/>
      <c r="D196" s="59"/>
      <c r="E196" s="59"/>
      <c r="F196" s="59"/>
      <c r="G196" s="59"/>
    </row>
  </sheetData>
  <sheetProtection password="D2C4" sheet="1"/>
  <mergeCells count="4">
    <mergeCell ref="B4:F4"/>
    <mergeCell ref="C195:F195"/>
    <mergeCell ref="A2:G2"/>
    <mergeCell ref="A3:G3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3"/>
  <sheetViews>
    <sheetView view="pageBreakPreview" zoomScale="60" zoomScalePageLayoutView="0" workbookViewId="0" topLeftCell="A1">
      <selection activeCell="O32" sqref="O32"/>
    </sheetView>
  </sheetViews>
  <sheetFormatPr defaultColWidth="8.796875" defaultRowHeight="14.25"/>
  <cols>
    <col min="1" max="1" width="9" style="60" customWidth="1"/>
    <col min="2" max="2" width="14.09765625" style="60" customWidth="1"/>
    <col min="3" max="3" width="30.59765625" style="60" customWidth="1"/>
    <col min="4" max="4" width="11.19921875" style="60" customWidth="1"/>
    <col min="5" max="6" width="9" style="60" customWidth="1"/>
    <col min="7" max="7" width="17.5" style="60" customWidth="1"/>
    <col min="8" max="16384" width="9" style="60" customWidth="1"/>
  </cols>
  <sheetData>
    <row r="1" spans="1:7" ht="21" thickBot="1">
      <c r="A1" s="126" t="s">
        <v>325</v>
      </c>
      <c r="B1" s="126"/>
      <c r="C1" s="126"/>
      <c r="D1" s="126"/>
      <c r="E1" s="126"/>
      <c r="F1" s="126"/>
      <c r="G1" s="126"/>
    </row>
    <row r="2" spans="1:7" ht="15">
      <c r="A2" s="127" t="s">
        <v>1</v>
      </c>
      <c r="B2" s="1" t="s">
        <v>2</v>
      </c>
      <c r="C2" s="127" t="s">
        <v>4</v>
      </c>
      <c r="D2" s="127" t="s">
        <v>5</v>
      </c>
      <c r="E2" s="127" t="s">
        <v>6</v>
      </c>
      <c r="F2" s="127" t="s">
        <v>7</v>
      </c>
      <c r="G2" s="127" t="s">
        <v>8</v>
      </c>
    </row>
    <row r="3" spans="1:7" ht="15.75" thickBot="1">
      <c r="A3" s="128"/>
      <c r="B3" s="2" t="s">
        <v>3</v>
      </c>
      <c r="C3" s="128"/>
      <c r="D3" s="128"/>
      <c r="E3" s="128"/>
      <c r="F3" s="128"/>
      <c r="G3" s="128"/>
    </row>
    <row r="4" spans="1:7" ht="15.75" thickBot="1">
      <c r="A4" s="3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</row>
    <row r="5" spans="1:7" ht="14.25">
      <c r="A5" s="132">
        <v>1</v>
      </c>
      <c r="B5" s="135"/>
      <c r="C5" s="138" t="s">
        <v>9</v>
      </c>
      <c r="D5" s="132"/>
      <c r="E5" s="132"/>
      <c r="F5" s="141"/>
      <c r="G5" s="129"/>
    </row>
    <row r="6" spans="1:7" ht="14.25">
      <c r="A6" s="133"/>
      <c r="B6" s="136"/>
      <c r="C6" s="139"/>
      <c r="D6" s="133"/>
      <c r="E6" s="133"/>
      <c r="F6" s="142"/>
      <c r="G6" s="130"/>
    </row>
    <row r="7" spans="1:7" ht="15" thickBot="1">
      <c r="A7" s="134"/>
      <c r="B7" s="137"/>
      <c r="C7" s="140"/>
      <c r="D7" s="134"/>
      <c r="E7" s="134"/>
      <c r="F7" s="143"/>
      <c r="G7" s="131"/>
    </row>
    <row r="8" spans="1:7" ht="30">
      <c r="A8" s="127">
        <v>2</v>
      </c>
      <c r="B8" s="17" t="s">
        <v>13</v>
      </c>
      <c r="C8" s="18" t="s">
        <v>15</v>
      </c>
      <c r="D8" s="145">
        <v>80</v>
      </c>
      <c r="E8" s="127" t="s">
        <v>16</v>
      </c>
      <c r="F8" s="147"/>
      <c r="G8" s="145">
        <f>ROUND(D8*F8,2)</f>
        <v>0</v>
      </c>
    </row>
    <row r="9" spans="1:7" ht="15.75" thickBot="1">
      <c r="A9" s="144"/>
      <c r="B9" s="19" t="s">
        <v>14</v>
      </c>
      <c r="C9" s="20" t="s">
        <v>10</v>
      </c>
      <c r="D9" s="146"/>
      <c r="E9" s="144"/>
      <c r="F9" s="148"/>
      <c r="G9" s="146"/>
    </row>
    <row r="10" spans="1:7" ht="15">
      <c r="A10" s="127">
        <v>3</v>
      </c>
      <c r="B10" s="17" t="s">
        <v>17</v>
      </c>
      <c r="C10" s="18" t="s">
        <v>19</v>
      </c>
      <c r="D10" s="145">
        <v>280</v>
      </c>
      <c r="E10" s="127" t="s">
        <v>20</v>
      </c>
      <c r="F10" s="147"/>
      <c r="G10" s="145">
        <f>ROUND(D10*F10,2)</f>
        <v>0</v>
      </c>
    </row>
    <row r="11" spans="1:7" ht="15.75" thickBot="1">
      <c r="A11" s="144"/>
      <c r="B11" s="19" t="s">
        <v>18</v>
      </c>
      <c r="C11" s="20" t="s">
        <v>10</v>
      </c>
      <c r="D11" s="146"/>
      <c r="E11" s="144"/>
      <c r="F11" s="148"/>
      <c r="G11" s="146"/>
    </row>
    <row r="12" spans="1:7" ht="15">
      <c r="A12" s="127">
        <v>5</v>
      </c>
      <c r="B12" s="17" t="s">
        <v>13</v>
      </c>
      <c r="C12" s="18" t="s">
        <v>22</v>
      </c>
      <c r="D12" s="145">
        <v>18</v>
      </c>
      <c r="E12" s="127" t="s">
        <v>23</v>
      </c>
      <c r="F12" s="147"/>
      <c r="G12" s="145">
        <f>ROUND(D12*F12,2)</f>
        <v>0</v>
      </c>
    </row>
    <row r="13" spans="1:7" ht="15.75" thickBot="1">
      <c r="A13" s="144"/>
      <c r="B13" s="19" t="s">
        <v>21</v>
      </c>
      <c r="C13" s="20" t="s">
        <v>10</v>
      </c>
      <c r="D13" s="146"/>
      <c r="E13" s="144"/>
      <c r="F13" s="148"/>
      <c r="G13" s="146"/>
    </row>
    <row r="14" spans="1:7" ht="30">
      <c r="A14" s="127">
        <v>6</v>
      </c>
      <c r="B14" s="17" t="s">
        <v>13</v>
      </c>
      <c r="C14" s="18" t="s">
        <v>25</v>
      </c>
      <c r="D14" s="145">
        <v>280</v>
      </c>
      <c r="E14" s="127" t="s">
        <v>20</v>
      </c>
      <c r="F14" s="147"/>
      <c r="G14" s="145">
        <f>ROUND(D14*F14,2)</f>
        <v>0</v>
      </c>
    </row>
    <row r="15" spans="1:7" ht="15.75" thickBot="1">
      <c r="A15" s="144"/>
      <c r="B15" s="19" t="s">
        <v>24</v>
      </c>
      <c r="C15" s="20" t="s">
        <v>10</v>
      </c>
      <c r="D15" s="146"/>
      <c r="E15" s="144"/>
      <c r="F15" s="148"/>
      <c r="G15" s="146"/>
    </row>
    <row r="16" spans="1:7" ht="15">
      <c r="A16" s="127">
        <v>7</v>
      </c>
      <c r="B16" s="101" t="s">
        <v>17</v>
      </c>
      <c r="C16" s="101" t="s">
        <v>27</v>
      </c>
      <c r="D16" s="145">
        <v>280</v>
      </c>
      <c r="E16" s="127" t="s">
        <v>20</v>
      </c>
      <c r="F16" s="147"/>
      <c r="G16" s="145">
        <f>ROUND(D16*F16,2)</f>
        <v>0</v>
      </c>
    </row>
    <row r="17" spans="1:7" ht="15.75" thickBot="1">
      <c r="A17" s="144"/>
      <c r="B17" s="101" t="s">
        <v>26</v>
      </c>
      <c r="C17" s="102" t="s">
        <v>10</v>
      </c>
      <c r="D17" s="146"/>
      <c r="E17" s="144"/>
      <c r="F17" s="148"/>
      <c r="G17" s="146"/>
    </row>
    <row r="18" spans="1:7" ht="14.25">
      <c r="A18" s="132">
        <v>2</v>
      </c>
      <c r="B18" s="135"/>
      <c r="C18" s="138" t="s">
        <v>28</v>
      </c>
      <c r="D18" s="152"/>
      <c r="E18" s="132"/>
      <c r="F18" s="155"/>
      <c r="G18" s="158"/>
    </row>
    <row r="19" spans="1:7" ht="14.25">
      <c r="A19" s="133"/>
      <c r="B19" s="136"/>
      <c r="C19" s="139"/>
      <c r="D19" s="153"/>
      <c r="E19" s="133"/>
      <c r="F19" s="156"/>
      <c r="G19" s="159"/>
    </row>
    <row r="20" spans="1:7" ht="15" thickBot="1">
      <c r="A20" s="134"/>
      <c r="B20" s="137"/>
      <c r="C20" s="140"/>
      <c r="D20" s="154"/>
      <c r="E20" s="134"/>
      <c r="F20" s="157"/>
      <c r="G20" s="160"/>
    </row>
    <row r="21" spans="1:7" ht="36" customHeight="1">
      <c r="A21" s="127">
        <v>8</v>
      </c>
      <c r="B21" s="101" t="s">
        <v>13</v>
      </c>
      <c r="C21" s="110" t="s">
        <v>490</v>
      </c>
      <c r="D21" s="145">
        <v>80</v>
      </c>
      <c r="E21" s="127" t="s">
        <v>16</v>
      </c>
      <c r="F21" s="147"/>
      <c r="G21" s="145">
        <f>ROUND(D21*F21,2)</f>
        <v>0</v>
      </c>
    </row>
    <row r="22" spans="1:7" ht="15.75" thickBot="1">
      <c r="A22" s="144"/>
      <c r="B22" s="101" t="s">
        <v>29</v>
      </c>
      <c r="C22" s="111" t="s">
        <v>10</v>
      </c>
      <c r="D22" s="146"/>
      <c r="E22" s="144"/>
      <c r="F22" s="148"/>
      <c r="G22" s="146"/>
    </row>
    <row r="23" spans="1:7" ht="14.25">
      <c r="A23" s="132">
        <v>3</v>
      </c>
      <c r="B23" s="135"/>
      <c r="C23" s="138" t="s">
        <v>30</v>
      </c>
      <c r="D23" s="152"/>
      <c r="E23" s="132"/>
      <c r="F23" s="155"/>
      <c r="G23" s="158"/>
    </row>
    <row r="24" spans="1:7" ht="14.25">
      <c r="A24" s="133"/>
      <c r="B24" s="136"/>
      <c r="C24" s="139"/>
      <c r="D24" s="153"/>
      <c r="E24" s="133"/>
      <c r="F24" s="156"/>
      <c r="G24" s="159"/>
    </row>
    <row r="25" spans="1:7" ht="15" thickBot="1">
      <c r="A25" s="134"/>
      <c r="B25" s="137"/>
      <c r="C25" s="140"/>
      <c r="D25" s="154"/>
      <c r="E25" s="134"/>
      <c r="F25" s="157"/>
      <c r="G25" s="160"/>
    </row>
    <row r="26" spans="1:7" ht="58.5" customHeight="1">
      <c r="A26" s="127">
        <v>9</v>
      </c>
      <c r="B26" s="17" t="s">
        <v>13</v>
      </c>
      <c r="C26" s="18" t="s">
        <v>32</v>
      </c>
      <c r="D26" s="145">
        <v>78</v>
      </c>
      <c r="E26" s="127" t="s">
        <v>20</v>
      </c>
      <c r="F26" s="147"/>
      <c r="G26" s="145">
        <f aca="true" t="shared" si="0" ref="G26:G38">ROUND(D26*F26,2)</f>
        <v>0</v>
      </c>
    </row>
    <row r="27" spans="1:7" ht="15.75" thickBot="1">
      <c r="A27" s="144"/>
      <c r="B27" s="19" t="s">
        <v>31</v>
      </c>
      <c r="C27" s="20" t="s">
        <v>10</v>
      </c>
      <c r="D27" s="146"/>
      <c r="E27" s="144"/>
      <c r="F27" s="148"/>
      <c r="G27" s="146"/>
    </row>
    <row r="28" spans="1:7" ht="30">
      <c r="A28" s="127">
        <v>10</v>
      </c>
      <c r="B28" s="17" t="s">
        <v>33</v>
      </c>
      <c r="C28" s="18" t="s">
        <v>35</v>
      </c>
      <c r="D28" s="145">
        <v>40</v>
      </c>
      <c r="E28" s="127" t="s">
        <v>20</v>
      </c>
      <c r="F28" s="147"/>
      <c r="G28" s="145">
        <f t="shared" si="0"/>
        <v>0</v>
      </c>
    </row>
    <row r="29" spans="1:7" ht="15.75" thickBot="1">
      <c r="A29" s="144"/>
      <c r="B29" s="19" t="s">
        <v>34</v>
      </c>
      <c r="C29" s="20" t="s">
        <v>10</v>
      </c>
      <c r="D29" s="146"/>
      <c r="E29" s="144"/>
      <c r="F29" s="148"/>
      <c r="G29" s="146"/>
    </row>
    <row r="30" spans="1:7" ht="30">
      <c r="A30" s="127">
        <v>11</v>
      </c>
      <c r="B30" s="17" t="s">
        <v>13</v>
      </c>
      <c r="C30" s="18" t="s">
        <v>36</v>
      </c>
      <c r="D30" s="145">
        <v>60</v>
      </c>
      <c r="E30" s="127" t="s">
        <v>20</v>
      </c>
      <c r="F30" s="147"/>
      <c r="G30" s="145">
        <f t="shared" si="0"/>
        <v>0</v>
      </c>
    </row>
    <row r="31" spans="1:7" ht="15.75" thickBot="1">
      <c r="A31" s="144"/>
      <c r="B31" s="19" t="s">
        <v>31</v>
      </c>
      <c r="C31" s="20" t="s">
        <v>10</v>
      </c>
      <c r="D31" s="146"/>
      <c r="E31" s="144"/>
      <c r="F31" s="148"/>
      <c r="G31" s="146"/>
    </row>
    <row r="32" spans="1:7" ht="30">
      <c r="A32" s="127">
        <v>12</v>
      </c>
      <c r="B32" s="17" t="s">
        <v>33</v>
      </c>
      <c r="C32" s="18" t="s">
        <v>38</v>
      </c>
      <c r="D32" s="145">
        <v>110</v>
      </c>
      <c r="E32" s="127" t="s">
        <v>20</v>
      </c>
      <c r="F32" s="147"/>
      <c r="G32" s="145">
        <f t="shared" si="0"/>
        <v>0</v>
      </c>
    </row>
    <row r="33" spans="1:7" ht="15.75" thickBot="1">
      <c r="A33" s="144"/>
      <c r="B33" s="19" t="s">
        <v>37</v>
      </c>
      <c r="C33" s="20" t="s">
        <v>10</v>
      </c>
      <c r="D33" s="146"/>
      <c r="E33" s="144"/>
      <c r="F33" s="148"/>
      <c r="G33" s="146"/>
    </row>
    <row r="34" spans="1:7" ht="45">
      <c r="A34" s="127">
        <v>13</v>
      </c>
      <c r="B34" s="17" t="s">
        <v>13</v>
      </c>
      <c r="C34" s="18" t="s">
        <v>39</v>
      </c>
      <c r="D34" s="145">
        <v>35</v>
      </c>
      <c r="E34" s="127" t="s">
        <v>20</v>
      </c>
      <c r="F34" s="147"/>
      <c r="G34" s="145">
        <f t="shared" si="0"/>
        <v>0</v>
      </c>
    </row>
    <row r="35" spans="1:7" ht="15.75" thickBot="1">
      <c r="A35" s="144"/>
      <c r="B35" s="19" t="s">
        <v>31</v>
      </c>
      <c r="C35" s="20" t="s">
        <v>10</v>
      </c>
      <c r="D35" s="146"/>
      <c r="E35" s="144"/>
      <c r="F35" s="148"/>
      <c r="G35" s="146"/>
    </row>
    <row r="36" spans="1:7" ht="30">
      <c r="A36" s="127">
        <v>14</v>
      </c>
      <c r="B36" s="17" t="s">
        <v>40</v>
      </c>
      <c r="C36" s="18" t="s">
        <v>42</v>
      </c>
      <c r="D36" s="145">
        <v>2</v>
      </c>
      <c r="E36" s="127" t="s">
        <v>12</v>
      </c>
      <c r="F36" s="147"/>
      <c r="G36" s="145">
        <f t="shared" si="0"/>
        <v>0</v>
      </c>
    </row>
    <row r="37" spans="1:7" ht="15.75" thickBot="1">
      <c r="A37" s="144"/>
      <c r="B37" s="19" t="s">
        <v>41</v>
      </c>
      <c r="C37" s="20" t="s">
        <v>10</v>
      </c>
      <c r="D37" s="146"/>
      <c r="E37" s="144"/>
      <c r="F37" s="148"/>
      <c r="G37" s="146"/>
    </row>
    <row r="38" spans="1:7" ht="30">
      <c r="A38" s="127">
        <v>15</v>
      </c>
      <c r="B38" s="101" t="s">
        <v>40</v>
      </c>
      <c r="C38" s="101" t="s">
        <v>43</v>
      </c>
      <c r="D38" s="145">
        <v>9</v>
      </c>
      <c r="E38" s="127" t="s">
        <v>12</v>
      </c>
      <c r="F38" s="147"/>
      <c r="G38" s="145">
        <f t="shared" si="0"/>
        <v>0</v>
      </c>
    </row>
    <row r="39" spans="1:7" ht="15.75" thickBot="1">
      <c r="A39" s="144"/>
      <c r="B39" s="101" t="s">
        <v>41</v>
      </c>
      <c r="C39" s="102" t="s">
        <v>10</v>
      </c>
      <c r="D39" s="146"/>
      <c r="E39" s="144"/>
      <c r="F39" s="148"/>
      <c r="G39" s="146"/>
    </row>
    <row r="40" spans="1:7" ht="14.25">
      <c r="A40" s="132">
        <v>4</v>
      </c>
      <c r="B40" s="135"/>
      <c r="C40" s="138" t="s">
        <v>44</v>
      </c>
      <c r="D40" s="152"/>
      <c r="E40" s="132"/>
      <c r="F40" s="161"/>
      <c r="G40" s="158"/>
    </row>
    <row r="41" spans="1:7" ht="14.25">
      <c r="A41" s="133"/>
      <c r="B41" s="136"/>
      <c r="C41" s="139"/>
      <c r="D41" s="153"/>
      <c r="E41" s="133"/>
      <c r="F41" s="162"/>
      <c r="G41" s="159"/>
    </row>
    <row r="42" spans="1:7" ht="15" thickBot="1">
      <c r="A42" s="134"/>
      <c r="B42" s="137"/>
      <c r="C42" s="140"/>
      <c r="D42" s="154"/>
      <c r="E42" s="134"/>
      <c r="F42" s="163"/>
      <c r="G42" s="160"/>
    </row>
    <row r="43" spans="1:7" ht="53.25" customHeight="1">
      <c r="A43" s="127">
        <v>16</v>
      </c>
      <c r="B43" s="17" t="s">
        <v>45</v>
      </c>
      <c r="C43" s="18" t="s">
        <v>47</v>
      </c>
      <c r="D43" s="145">
        <v>3</v>
      </c>
      <c r="E43" s="127" t="s">
        <v>23</v>
      </c>
      <c r="F43" s="147"/>
      <c r="G43" s="145">
        <f aca="true" t="shared" si="1" ref="G43:G53">ROUND(D43*F43,2)</f>
        <v>0</v>
      </c>
    </row>
    <row r="44" spans="1:7" ht="15.75" thickBot="1">
      <c r="A44" s="144"/>
      <c r="B44" s="19" t="s">
        <v>46</v>
      </c>
      <c r="C44" s="20" t="s">
        <v>10</v>
      </c>
      <c r="D44" s="146"/>
      <c r="E44" s="144"/>
      <c r="F44" s="148"/>
      <c r="G44" s="146"/>
    </row>
    <row r="45" spans="1:7" ht="15">
      <c r="A45" s="127">
        <v>17</v>
      </c>
      <c r="B45" s="17" t="s">
        <v>45</v>
      </c>
      <c r="C45" s="18" t="s">
        <v>49</v>
      </c>
      <c r="D45" s="145">
        <v>8</v>
      </c>
      <c r="E45" s="127" t="s">
        <v>23</v>
      </c>
      <c r="F45" s="147"/>
      <c r="G45" s="145">
        <f t="shared" si="1"/>
        <v>0</v>
      </c>
    </row>
    <row r="46" spans="1:7" ht="15.75" thickBot="1">
      <c r="A46" s="144"/>
      <c r="B46" s="19" t="s">
        <v>48</v>
      </c>
      <c r="C46" s="20" t="s">
        <v>10</v>
      </c>
      <c r="D46" s="146"/>
      <c r="E46" s="144"/>
      <c r="F46" s="148"/>
      <c r="G46" s="146"/>
    </row>
    <row r="47" spans="1:7" ht="30">
      <c r="A47" s="127">
        <v>18</v>
      </c>
      <c r="B47" s="17" t="s">
        <v>33</v>
      </c>
      <c r="C47" s="18" t="s">
        <v>51</v>
      </c>
      <c r="D47" s="145">
        <v>5</v>
      </c>
      <c r="E47" s="127" t="s">
        <v>12</v>
      </c>
      <c r="F47" s="147"/>
      <c r="G47" s="145">
        <f t="shared" si="1"/>
        <v>0</v>
      </c>
    </row>
    <row r="48" spans="1:7" ht="15.75" thickBot="1">
      <c r="A48" s="144"/>
      <c r="B48" s="19" t="s">
        <v>50</v>
      </c>
      <c r="C48" s="20" t="s">
        <v>10</v>
      </c>
      <c r="D48" s="146"/>
      <c r="E48" s="144"/>
      <c r="F48" s="148"/>
      <c r="G48" s="146"/>
    </row>
    <row r="49" spans="1:7" ht="30">
      <c r="A49" s="127">
        <v>19</v>
      </c>
      <c r="B49" s="17" t="s">
        <v>33</v>
      </c>
      <c r="C49" s="18" t="s">
        <v>52</v>
      </c>
      <c r="D49" s="145">
        <v>6</v>
      </c>
      <c r="E49" s="127" t="s">
        <v>12</v>
      </c>
      <c r="F49" s="147"/>
      <c r="G49" s="145">
        <f t="shared" si="1"/>
        <v>0</v>
      </c>
    </row>
    <row r="50" spans="1:7" ht="15.75" thickBot="1">
      <c r="A50" s="144"/>
      <c r="B50" s="19" t="s">
        <v>50</v>
      </c>
      <c r="C50" s="20" t="s">
        <v>10</v>
      </c>
      <c r="D50" s="146"/>
      <c r="E50" s="144"/>
      <c r="F50" s="148"/>
      <c r="G50" s="146"/>
    </row>
    <row r="51" spans="1:7" ht="30">
      <c r="A51" s="127">
        <v>20</v>
      </c>
      <c r="B51" s="17" t="s">
        <v>13</v>
      </c>
      <c r="C51" s="18" t="s">
        <v>54</v>
      </c>
      <c r="D51" s="145">
        <v>1</v>
      </c>
      <c r="E51" s="127" t="s">
        <v>12</v>
      </c>
      <c r="F51" s="147"/>
      <c r="G51" s="145">
        <f t="shared" si="1"/>
        <v>0</v>
      </c>
    </row>
    <row r="52" spans="1:7" ht="15.75" thickBot="1">
      <c r="A52" s="144"/>
      <c r="B52" s="19" t="s">
        <v>53</v>
      </c>
      <c r="C52" s="20" t="s">
        <v>10</v>
      </c>
      <c r="D52" s="146"/>
      <c r="E52" s="144"/>
      <c r="F52" s="148"/>
      <c r="G52" s="146"/>
    </row>
    <row r="53" spans="1:7" ht="30">
      <c r="A53" s="127">
        <v>21</v>
      </c>
      <c r="B53" s="101" t="s">
        <v>13</v>
      </c>
      <c r="C53" s="101" t="s">
        <v>55</v>
      </c>
      <c r="D53" s="145">
        <v>1</v>
      </c>
      <c r="E53" s="127" t="s">
        <v>12</v>
      </c>
      <c r="F53" s="147"/>
      <c r="G53" s="145">
        <f t="shared" si="1"/>
        <v>0</v>
      </c>
    </row>
    <row r="54" spans="1:7" ht="15.75" thickBot="1">
      <c r="A54" s="144"/>
      <c r="B54" s="101" t="s">
        <v>53</v>
      </c>
      <c r="C54" s="102" t="s">
        <v>10</v>
      </c>
      <c r="D54" s="146"/>
      <c r="E54" s="144"/>
      <c r="F54" s="148"/>
      <c r="G54" s="146"/>
    </row>
    <row r="55" spans="1:7" ht="14.25">
      <c r="A55" s="132">
        <v>5</v>
      </c>
      <c r="B55" s="135"/>
      <c r="C55" s="138" t="s">
        <v>56</v>
      </c>
      <c r="D55" s="152"/>
      <c r="E55" s="132"/>
      <c r="F55" s="161"/>
      <c r="G55" s="158"/>
    </row>
    <row r="56" spans="1:7" ht="14.25">
      <c r="A56" s="133"/>
      <c r="B56" s="136"/>
      <c r="C56" s="139"/>
      <c r="D56" s="153"/>
      <c r="E56" s="133"/>
      <c r="F56" s="162"/>
      <c r="G56" s="159"/>
    </row>
    <row r="57" spans="1:7" ht="15" thickBot="1">
      <c r="A57" s="134"/>
      <c r="B57" s="137"/>
      <c r="C57" s="140"/>
      <c r="D57" s="154"/>
      <c r="E57" s="134"/>
      <c r="F57" s="163"/>
      <c r="G57" s="160"/>
    </row>
    <row r="58" spans="1:7" ht="38.25" customHeight="1">
      <c r="A58" s="127">
        <v>22</v>
      </c>
      <c r="B58" s="17" t="s">
        <v>33</v>
      </c>
      <c r="C58" s="18" t="s">
        <v>58</v>
      </c>
      <c r="D58" s="145">
        <v>240</v>
      </c>
      <c r="E58" s="127" t="s">
        <v>20</v>
      </c>
      <c r="F58" s="147"/>
      <c r="G58" s="145">
        <f aca="true" t="shared" si="2" ref="G58:G78">ROUND(D58*F58,2)</f>
        <v>0</v>
      </c>
    </row>
    <row r="59" spans="1:7" ht="15.75" thickBot="1">
      <c r="A59" s="144"/>
      <c r="B59" s="19" t="s">
        <v>57</v>
      </c>
      <c r="C59" s="20" t="s">
        <v>10</v>
      </c>
      <c r="D59" s="146"/>
      <c r="E59" s="144"/>
      <c r="F59" s="148"/>
      <c r="G59" s="146"/>
    </row>
    <row r="60" spans="1:7" ht="30">
      <c r="A60" s="127">
        <v>23</v>
      </c>
      <c r="B60" s="17" t="s">
        <v>33</v>
      </c>
      <c r="C60" s="18" t="s">
        <v>60</v>
      </c>
      <c r="D60" s="145">
        <v>60</v>
      </c>
      <c r="E60" s="127" t="s">
        <v>20</v>
      </c>
      <c r="F60" s="147"/>
      <c r="G60" s="145">
        <f t="shared" si="2"/>
        <v>0</v>
      </c>
    </row>
    <row r="61" spans="1:7" ht="15.75" thickBot="1">
      <c r="A61" s="144"/>
      <c r="B61" s="19" t="s">
        <v>59</v>
      </c>
      <c r="C61" s="20" t="s">
        <v>10</v>
      </c>
      <c r="D61" s="146"/>
      <c r="E61" s="144"/>
      <c r="F61" s="148"/>
      <c r="G61" s="146"/>
    </row>
    <row r="62" spans="1:7" ht="15">
      <c r="A62" s="127">
        <v>24</v>
      </c>
      <c r="B62" s="17" t="s">
        <v>33</v>
      </c>
      <c r="C62" s="18" t="s">
        <v>61</v>
      </c>
      <c r="D62" s="145">
        <v>210</v>
      </c>
      <c r="E62" s="127" t="s">
        <v>20</v>
      </c>
      <c r="F62" s="147"/>
      <c r="G62" s="145">
        <f t="shared" si="2"/>
        <v>0</v>
      </c>
    </row>
    <row r="63" spans="1:7" ht="15.75" thickBot="1">
      <c r="A63" s="144"/>
      <c r="B63" s="19" t="s">
        <v>57</v>
      </c>
      <c r="C63" s="20" t="s">
        <v>10</v>
      </c>
      <c r="D63" s="146"/>
      <c r="E63" s="144"/>
      <c r="F63" s="148"/>
      <c r="G63" s="146"/>
    </row>
    <row r="64" spans="1:7" ht="15">
      <c r="A64" s="127">
        <v>25</v>
      </c>
      <c r="B64" s="17" t="s">
        <v>33</v>
      </c>
      <c r="C64" s="18" t="s">
        <v>62</v>
      </c>
      <c r="D64" s="145">
        <v>45</v>
      </c>
      <c r="E64" s="127" t="s">
        <v>20</v>
      </c>
      <c r="F64" s="147"/>
      <c r="G64" s="145">
        <f t="shared" si="2"/>
        <v>0</v>
      </c>
    </row>
    <row r="65" spans="1:7" ht="15.75" thickBot="1">
      <c r="A65" s="144"/>
      <c r="B65" s="19" t="s">
        <v>57</v>
      </c>
      <c r="C65" s="20" t="s">
        <v>10</v>
      </c>
      <c r="D65" s="146"/>
      <c r="E65" s="144"/>
      <c r="F65" s="148"/>
      <c r="G65" s="146"/>
    </row>
    <row r="66" spans="1:7" ht="15">
      <c r="A66" s="127">
        <v>26</v>
      </c>
      <c r="B66" s="17" t="s">
        <v>33</v>
      </c>
      <c r="C66" s="18" t="s">
        <v>63</v>
      </c>
      <c r="D66" s="145">
        <v>50</v>
      </c>
      <c r="E66" s="127" t="s">
        <v>20</v>
      </c>
      <c r="F66" s="147"/>
      <c r="G66" s="145">
        <f t="shared" si="2"/>
        <v>0</v>
      </c>
    </row>
    <row r="67" spans="1:7" ht="15.75" thickBot="1">
      <c r="A67" s="144"/>
      <c r="B67" s="19" t="s">
        <v>57</v>
      </c>
      <c r="C67" s="20" t="s">
        <v>10</v>
      </c>
      <c r="D67" s="146"/>
      <c r="E67" s="144"/>
      <c r="F67" s="148"/>
      <c r="G67" s="146"/>
    </row>
    <row r="68" spans="1:7" ht="15">
      <c r="A68" s="127">
        <v>27</v>
      </c>
      <c r="B68" s="17" t="s">
        <v>33</v>
      </c>
      <c r="C68" s="18" t="s">
        <v>64</v>
      </c>
      <c r="D68" s="145">
        <v>260</v>
      </c>
      <c r="E68" s="127" t="s">
        <v>20</v>
      </c>
      <c r="F68" s="147"/>
      <c r="G68" s="145">
        <f t="shared" si="2"/>
        <v>0</v>
      </c>
    </row>
    <row r="69" spans="1:7" ht="15.75" thickBot="1">
      <c r="A69" s="144"/>
      <c r="B69" s="19" t="s">
        <v>57</v>
      </c>
      <c r="C69" s="20" t="s">
        <v>10</v>
      </c>
      <c r="D69" s="146"/>
      <c r="E69" s="144"/>
      <c r="F69" s="148"/>
      <c r="G69" s="146"/>
    </row>
    <row r="70" spans="1:7" ht="30">
      <c r="A70" s="127">
        <v>28</v>
      </c>
      <c r="B70" s="17" t="s">
        <v>33</v>
      </c>
      <c r="C70" s="18" t="s">
        <v>65</v>
      </c>
      <c r="D70" s="145">
        <v>122</v>
      </c>
      <c r="E70" s="127" t="s">
        <v>20</v>
      </c>
      <c r="F70" s="147"/>
      <c r="G70" s="145">
        <f t="shared" si="2"/>
        <v>0</v>
      </c>
    </row>
    <row r="71" spans="1:7" ht="15.75" thickBot="1">
      <c r="A71" s="144"/>
      <c r="B71" s="19" t="s">
        <v>57</v>
      </c>
      <c r="C71" s="20" t="s">
        <v>10</v>
      </c>
      <c r="D71" s="146"/>
      <c r="E71" s="144"/>
      <c r="F71" s="148"/>
      <c r="G71" s="146"/>
    </row>
    <row r="72" spans="1:7" ht="30">
      <c r="A72" s="127">
        <v>29</v>
      </c>
      <c r="B72" s="17" t="s">
        <v>33</v>
      </c>
      <c r="C72" s="18" t="s">
        <v>66</v>
      </c>
      <c r="D72" s="145">
        <v>160</v>
      </c>
      <c r="E72" s="127" t="s">
        <v>20</v>
      </c>
      <c r="F72" s="147"/>
      <c r="G72" s="145">
        <f t="shared" si="2"/>
        <v>0</v>
      </c>
    </row>
    <row r="73" spans="1:7" ht="15.75" thickBot="1">
      <c r="A73" s="144"/>
      <c r="B73" s="19" t="s">
        <v>57</v>
      </c>
      <c r="C73" s="20" t="s">
        <v>10</v>
      </c>
      <c r="D73" s="146"/>
      <c r="E73" s="144"/>
      <c r="F73" s="148"/>
      <c r="G73" s="146"/>
    </row>
    <row r="74" spans="1:7" ht="30">
      <c r="A74" s="127">
        <v>30</v>
      </c>
      <c r="B74" s="17" t="s">
        <v>33</v>
      </c>
      <c r="C74" s="18" t="s">
        <v>67</v>
      </c>
      <c r="D74" s="145">
        <v>60</v>
      </c>
      <c r="E74" s="127" t="s">
        <v>20</v>
      </c>
      <c r="F74" s="147"/>
      <c r="G74" s="145">
        <f t="shared" si="2"/>
        <v>0</v>
      </c>
    </row>
    <row r="75" spans="1:7" ht="15.75" thickBot="1">
      <c r="A75" s="144"/>
      <c r="B75" s="19" t="s">
        <v>57</v>
      </c>
      <c r="C75" s="20" t="s">
        <v>10</v>
      </c>
      <c r="D75" s="146"/>
      <c r="E75" s="144"/>
      <c r="F75" s="148"/>
      <c r="G75" s="146"/>
    </row>
    <row r="76" spans="1:7" ht="30">
      <c r="A76" s="127">
        <v>31</v>
      </c>
      <c r="B76" s="17" t="s">
        <v>33</v>
      </c>
      <c r="C76" s="18" t="s">
        <v>68</v>
      </c>
      <c r="D76" s="145">
        <v>190</v>
      </c>
      <c r="E76" s="127" t="s">
        <v>20</v>
      </c>
      <c r="F76" s="147"/>
      <c r="G76" s="145">
        <f t="shared" si="2"/>
        <v>0</v>
      </c>
    </row>
    <row r="77" spans="1:7" ht="15.75" thickBot="1">
      <c r="A77" s="144"/>
      <c r="B77" s="19" t="s">
        <v>57</v>
      </c>
      <c r="C77" s="20" t="s">
        <v>10</v>
      </c>
      <c r="D77" s="146"/>
      <c r="E77" s="144"/>
      <c r="F77" s="148"/>
      <c r="G77" s="146"/>
    </row>
    <row r="78" spans="1:7" ht="15">
      <c r="A78" s="127">
        <v>32</v>
      </c>
      <c r="B78" s="101" t="s">
        <v>33</v>
      </c>
      <c r="C78" s="101" t="s">
        <v>70</v>
      </c>
      <c r="D78" s="145">
        <v>60</v>
      </c>
      <c r="E78" s="127" t="s">
        <v>12</v>
      </c>
      <c r="F78" s="147"/>
      <c r="G78" s="145">
        <f t="shared" si="2"/>
        <v>0</v>
      </c>
    </row>
    <row r="79" spans="1:7" ht="15.75" thickBot="1">
      <c r="A79" s="144"/>
      <c r="B79" s="101" t="s">
        <v>69</v>
      </c>
      <c r="C79" s="102" t="s">
        <v>10</v>
      </c>
      <c r="D79" s="146"/>
      <c r="E79" s="144"/>
      <c r="F79" s="148"/>
      <c r="G79" s="146"/>
    </row>
    <row r="80" spans="1:7" ht="14.25">
      <c r="A80" s="132">
        <v>6</v>
      </c>
      <c r="B80" s="135"/>
      <c r="C80" s="138" t="s">
        <v>71</v>
      </c>
      <c r="D80" s="152"/>
      <c r="E80" s="132"/>
      <c r="F80" s="161"/>
      <c r="G80" s="158"/>
    </row>
    <row r="81" spans="1:7" ht="14.25">
      <c r="A81" s="133"/>
      <c r="B81" s="136"/>
      <c r="C81" s="139"/>
      <c r="D81" s="153"/>
      <c r="E81" s="133"/>
      <c r="F81" s="162"/>
      <c r="G81" s="159"/>
    </row>
    <row r="82" spans="1:7" ht="15" thickBot="1">
      <c r="A82" s="134"/>
      <c r="B82" s="137"/>
      <c r="C82" s="140"/>
      <c r="D82" s="154"/>
      <c r="E82" s="134"/>
      <c r="F82" s="163"/>
      <c r="G82" s="160"/>
    </row>
    <row r="83" spans="1:7" ht="15">
      <c r="A83" s="127">
        <v>33</v>
      </c>
      <c r="B83" s="17" t="s">
        <v>72</v>
      </c>
      <c r="C83" s="18" t="s">
        <v>74</v>
      </c>
      <c r="D83" s="145">
        <v>4</v>
      </c>
      <c r="E83" s="127" t="s">
        <v>12</v>
      </c>
      <c r="F83" s="147"/>
      <c r="G83" s="145">
        <f aca="true" t="shared" si="3" ref="G83:G97">ROUND(D83*F83,2)</f>
        <v>0</v>
      </c>
    </row>
    <row r="84" spans="1:7" ht="15.75" thickBot="1">
      <c r="A84" s="144"/>
      <c r="B84" s="19" t="s">
        <v>73</v>
      </c>
      <c r="C84" s="20" t="s">
        <v>10</v>
      </c>
      <c r="D84" s="146"/>
      <c r="E84" s="144"/>
      <c r="F84" s="148"/>
      <c r="G84" s="146"/>
    </row>
    <row r="85" spans="1:7" ht="30">
      <c r="A85" s="127">
        <v>34</v>
      </c>
      <c r="B85" s="17" t="s">
        <v>13</v>
      </c>
      <c r="C85" s="18" t="s">
        <v>76</v>
      </c>
      <c r="D85" s="145">
        <v>3</v>
      </c>
      <c r="E85" s="127" t="s">
        <v>20</v>
      </c>
      <c r="F85" s="147"/>
      <c r="G85" s="145">
        <f t="shared" si="3"/>
        <v>0</v>
      </c>
    </row>
    <row r="86" spans="1:7" ht="15.75" thickBot="1">
      <c r="A86" s="144"/>
      <c r="B86" s="19" t="s">
        <v>75</v>
      </c>
      <c r="C86" s="20" t="s">
        <v>10</v>
      </c>
      <c r="D86" s="146"/>
      <c r="E86" s="144"/>
      <c r="F86" s="148"/>
      <c r="G86" s="146"/>
    </row>
    <row r="87" spans="1:7" ht="30">
      <c r="A87" s="127">
        <v>35</v>
      </c>
      <c r="B87" s="17" t="s">
        <v>77</v>
      </c>
      <c r="C87" s="18" t="s">
        <v>79</v>
      </c>
      <c r="D87" s="145">
        <v>50</v>
      </c>
      <c r="E87" s="127" t="s">
        <v>20</v>
      </c>
      <c r="F87" s="147"/>
      <c r="G87" s="145">
        <f t="shared" si="3"/>
        <v>0</v>
      </c>
    </row>
    <row r="88" spans="1:7" ht="15.75" thickBot="1">
      <c r="A88" s="144"/>
      <c r="B88" s="19" t="s">
        <v>78</v>
      </c>
      <c r="C88" s="20" t="s">
        <v>10</v>
      </c>
      <c r="D88" s="146"/>
      <c r="E88" s="144"/>
      <c r="F88" s="148"/>
      <c r="G88" s="146"/>
    </row>
    <row r="89" spans="1:7" ht="30">
      <c r="A89" s="127">
        <v>36</v>
      </c>
      <c r="B89" s="17" t="s">
        <v>80</v>
      </c>
      <c r="C89" s="18" t="s">
        <v>82</v>
      </c>
      <c r="D89" s="145">
        <v>160</v>
      </c>
      <c r="E89" s="127" t="s">
        <v>20</v>
      </c>
      <c r="F89" s="147"/>
      <c r="G89" s="145">
        <f t="shared" si="3"/>
        <v>0</v>
      </c>
    </row>
    <row r="90" spans="1:7" ht="15.75" thickBot="1">
      <c r="A90" s="144"/>
      <c r="B90" s="19" t="s">
        <v>81</v>
      </c>
      <c r="C90" s="20" t="s">
        <v>10</v>
      </c>
      <c r="D90" s="146"/>
      <c r="E90" s="144"/>
      <c r="F90" s="148"/>
      <c r="G90" s="146"/>
    </row>
    <row r="91" spans="1:7" ht="30">
      <c r="A91" s="127">
        <v>37</v>
      </c>
      <c r="B91" s="17" t="s">
        <v>80</v>
      </c>
      <c r="C91" s="18" t="s">
        <v>84</v>
      </c>
      <c r="D91" s="145">
        <v>3</v>
      </c>
      <c r="E91" s="127" t="s">
        <v>20</v>
      </c>
      <c r="F91" s="147"/>
      <c r="G91" s="145">
        <f t="shared" si="3"/>
        <v>0</v>
      </c>
    </row>
    <row r="92" spans="1:7" ht="15.75" thickBot="1">
      <c r="A92" s="144"/>
      <c r="B92" s="19" t="s">
        <v>83</v>
      </c>
      <c r="C92" s="20" t="s">
        <v>10</v>
      </c>
      <c r="D92" s="146"/>
      <c r="E92" s="144"/>
      <c r="F92" s="148"/>
      <c r="G92" s="146"/>
    </row>
    <row r="93" spans="1:7" ht="60">
      <c r="A93" s="127">
        <v>38</v>
      </c>
      <c r="B93" s="17" t="s">
        <v>85</v>
      </c>
      <c r="C93" s="18" t="s">
        <v>87</v>
      </c>
      <c r="D93" s="145">
        <v>50</v>
      </c>
      <c r="E93" s="127" t="s">
        <v>20</v>
      </c>
      <c r="F93" s="147"/>
      <c r="G93" s="145">
        <f t="shared" si="3"/>
        <v>0</v>
      </c>
    </row>
    <row r="94" spans="1:7" ht="15.75" thickBot="1">
      <c r="A94" s="144"/>
      <c r="B94" s="19" t="s">
        <v>86</v>
      </c>
      <c r="C94" s="20" t="s">
        <v>10</v>
      </c>
      <c r="D94" s="146"/>
      <c r="E94" s="144"/>
      <c r="F94" s="148"/>
      <c r="G94" s="146"/>
    </row>
    <row r="95" spans="1:7" ht="45">
      <c r="A95" s="127">
        <v>39</v>
      </c>
      <c r="B95" s="17" t="s">
        <v>88</v>
      </c>
      <c r="C95" s="18" t="s">
        <v>90</v>
      </c>
      <c r="D95" s="145">
        <v>3</v>
      </c>
      <c r="E95" s="127" t="s">
        <v>12</v>
      </c>
      <c r="F95" s="147"/>
      <c r="G95" s="145">
        <f t="shared" si="3"/>
        <v>0</v>
      </c>
    </row>
    <row r="96" spans="1:7" ht="15.75" thickBot="1">
      <c r="A96" s="144"/>
      <c r="B96" s="19" t="s">
        <v>89</v>
      </c>
      <c r="C96" s="20" t="s">
        <v>10</v>
      </c>
      <c r="D96" s="146"/>
      <c r="E96" s="144"/>
      <c r="F96" s="148"/>
      <c r="G96" s="146"/>
    </row>
    <row r="97" spans="1:7" ht="30">
      <c r="A97" s="127">
        <v>40</v>
      </c>
      <c r="B97" s="101" t="s">
        <v>33</v>
      </c>
      <c r="C97" s="101" t="s">
        <v>92</v>
      </c>
      <c r="D97" s="145">
        <v>5</v>
      </c>
      <c r="E97" s="127" t="s">
        <v>12</v>
      </c>
      <c r="F97" s="147"/>
      <c r="G97" s="145">
        <f t="shared" si="3"/>
        <v>0</v>
      </c>
    </row>
    <row r="98" spans="1:7" ht="15.75" thickBot="1">
      <c r="A98" s="144"/>
      <c r="B98" s="101" t="s">
        <v>91</v>
      </c>
      <c r="C98" s="102" t="s">
        <v>10</v>
      </c>
      <c r="D98" s="146"/>
      <c r="E98" s="144"/>
      <c r="F98" s="148"/>
      <c r="G98" s="146"/>
    </row>
    <row r="99" spans="1:7" ht="14.25">
      <c r="A99" s="132">
        <v>7</v>
      </c>
      <c r="B99" s="135"/>
      <c r="C99" s="138" t="s">
        <v>93</v>
      </c>
      <c r="D99" s="152"/>
      <c r="E99" s="132"/>
      <c r="F99" s="161"/>
      <c r="G99" s="158"/>
    </row>
    <row r="100" spans="1:7" ht="14.25">
      <c r="A100" s="133"/>
      <c r="B100" s="136"/>
      <c r="C100" s="139"/>
      <c r="D100" s="153"/>
      <c r="E100" s="133"/>
      <c r="F100" s="162"/>
      <c r="G100" s="159"/>
    </row>
    <row r="101" spans="1:7" ht="15" thickBot="1">
      <c r="A101" s="134"/>
      <c r="B101" s="137"/>
      <c r="C101" s="140"/>
      <c r="D101" s="154"/>
      <c r="E101" s="134"/>
      <c r="F101" s="163"/>
      <c r="G101" s="160"/>
    </row>
    <row r="102" spans="1:7" ht="30">
      <c r="A102" s="127">
        <v>41</v>
      </c>
      <c r="B102" s="17" t="s">
        <v>13</v>
      </c>
      <c r="C102" s="18" t="s">
        <v>95</v>
      </c>
      <c r="D102" s="145">
        <v>100</v>
      </c>
      <c r="E102" s="127" t="s">
        <v>20</v>
      </c>
      <c r="F102" s="147"/>
      <c r="G102" s="145">
        <f aca="true" t="shared" si="4" ref="G102:G108">ROUND(D102*F102,2)</f>
        <v>0</v>
      </c>
    </row>
    <row r="103" spans="1:7" ht="15.75" thickBot="1">
      <c r="A103" s="144"/>
      <c r="B103" s="19" t="s">
        <v>94</v>
      </c>
      <c r="C103" s="20" t="s">
        <v>10</v>
      </c>
      <c r="D103" s="146"/>
      <c r="E103" s="144"/>
      <c r="F103" s="148"/>
      <c r="G103" s="146"/>
    </row>
    <row r="104" spans="1:7" ht="30">
      <c r="A104" s="127">
        <v>42</v>
      </c>
      <c r="B104" s="17" t="s">
        <v>80</v>
      </c>
      <c r="C104" s="18" t="s">
        <v>97</v>
      </c>
      <c r="D104" s="145">
        <v>80</v>
      </c>
      <c r="E104" s="127" t="s">
        <v>20</v>
      </c>
      <c r="F104" s="147"/>
      <c r="G104" s="145">
        <f t="shared" si="4"/>
        <v>0</v>
      </c>
    </row>
    <row r="105" spans="1:7" ht="15.75" thickBot="1">
      <c r="A105" s="144"/>
      <c r="B105" s="19" t="s">
        <v>96</v>
      </c>
      <c r="C105" s="20" t="s">
        <v>10</v>
      </c>
      <c r="D105" s="146"/>
      <c r="E105" s="144"/>
      <c r="F105" s="148"/>
      <c r="G105" s="146"/>
    </row>
    <row r="106" spans="1:7" ht="15">
      <c r="A106" s="127">
        <v>43</v>
      </c>
      <c r="B106" s="17" t="s">
        <v>13</v>
      </c>
      <c r="C106" s="18" t="s">
        <v>99</v>
      </c>
      <c r="D106" s="145">
        <v>60</v>
      </c>
      <c r="E106" s="127" t="s">
        <v>12</v>
      </c>
      <c r="F106" s="147"/>
      <c r="G106" s="145">
        <f t="shared" si="4"/>
        <v>0</v>
      </c>
    </row>
    <row r="107" spans="1:7" ht="15.75" thickBot="1">
      <c r="A107" s="144"/>
      <c r="B107" s="19" t="s">
        <v>98</v>
      </c>
      <c r="C107" s="20" t="s">
        <v>10</v>
      </c>
      <c r="D107" s="146"/>
      <c r="E107" s="144"/>
      <c r="F107" s="148"/>
      <c r="G107" s="146"/>
    </row>
    <row r="108" spans="1:7" ht="15">
      <c r="A108" s="127">
        <v>44</v>
      </c>
      <c r="B108" s="101" t="s">
        <v>13</v>
      </c>
      <c r="C108" s="101" t="s">
        <v>101</v>
      </c>
      <c r="D108" s="145">
        <v>13</v>
      </c>
      <c r="E108" s="127" t="s">
        <v>12</v>
      </c>
      <c r="F108" s="147"/>
      <c r="G108" s="145">
        <f t="shared" si="4"/>
        <v>0</v>
      </c>
    </row>
    <row r="109" spans="1:7" ht="15.75" thickBot="1">
      <c r="A109" s="144"/>
      <c r="B109" s="101" t="s">
        <v>100</v>
      </c>
      <c r="C109" s="102" t="s">
        <v>10</v>
      </c>
      <c r="D109" s="146"/>
      <c r="E109" s="144"/>
      <c r="F109" s="148"/>
      <c r="G109" s="146"/>
    </row>
    <row r="110" spans="1:7" ht="14.25">
      <c r="A110" s="132">
        <v>8</v>
      </c>
      <c r="B110" s="135"/>
      <c r="C110" s="138" t="s">
        <v>102</v>
      </c>
      <c r="D110" s="152"/>
      <c r="E110" s="132"/>
      <c r="F110" s="161"/>
      <c r="G110" s="158"/>
    </row>
    <row r="111" spans="1:7" ht="14.25">
      <c r="A111" s="133"/>
      <c r="B111" s="136"/>
      <c r="C111" s="139"/>
      <c r="D111" s="153"/>
      <c r="E111" s="133"/>
      <c r="F111" s="162"/>
      <c r="G111" s="159"/>
    </row>
    <row r="112" spans="1:7" ht="15" thickBot="1">
      <c r="A112" s="134"/>
      <c r="B112" s="137"/>
      <c r="C112" s="140"/>
      <c r="D112" s="154"/>
      <c r="E112" s="134"/>
      <c r="F112" s="163"/>
      <c r="G112" s="160"/>
    </row>
    <row r="113" spans="1:7" ht="39" customHeight="1">
      <c r="A113" s="127">
        <v>45</v>
      </c>
      <c r="B113" s="17" t="s">
        <v>13</v>
      </c>
      <c r="C113" s="18" t="s">
        <v>104</v>
      </c>
      <c r="D113" s="145">
        <v>15</v>
      </c>
      <c r="E113" s="127" t="s">
        <v>11</v>
      </c>
      <c r="F113" s="147"/>
      <c r="G113" s="145">
        <f aca="true" t="shared" si="5" ref="G113:G141">ROUND(D113*F113,2)</f>
        <v>0</v>
      </c>
    </row>
    <row r="114" spans="1:7" ht="15.75" thickBot="1">
      <c r="A114" s="144"/>
      <c r="B114" s="19" t="s">
        <v>103</v>
      </c>
      <c r="C114" s="20" t="s">
        <v>10</v>
      </c>
      <c r="D114" s="146"/>
      <c r="E114" s="144"/>
      <c r="F114" s="148"/>
      <c r="G114" s="146"/>
    </row>
    <row r="115" spans="1:7" ht="30">
      <c r="A115" s="127">
        <v>46</v>
      </c>
      <c r="B115" s="17" t="s">
        <v>13</v>
      </c>
      <c r="C115" s="18" t="s">
        <v>105</v>
      </c>
      <c r="D115" s="145">
        <v>6</v>
      </c>
      <c r="E115" s="127" t="s">
        <v>11</v>
      </c>
      <c r="F115" s="147"/>
      <c r="G115" s="145">
        <f t="shared" si="5"/>
        <v>0</v>
      </c>
    </row>
    <row r="116" spans="1:7" ht="15.75" thickBot="1">
      <c r="A116" s="144"/>
      <c r="B116" s="19" t="s">
        <v>103</v>
      </c>
      <c r="C116" s="20" t="s">
        <v>10</v>
      </c>
      <c r="D116" s="146"/>
      <c r="E116" s="144"/>
      <c r="F116" s="148"/>
      <c r="G116" s="146"/>
    </row>
    <row r="117" spans="1:7" ht="30">
      <c r="A117" s="127">
        <v>47</v>
      </c>
      <c r="B117" s="17" t="s">
        <v>13</v>
      </c>
      <c r="C117" s="18" t="s">
        <v>106</v>
      </c>
      <c r="D117" s="145">
        <v>3</v>
      </c>
      <c r="E117" s="127" t="s">
        <v>11</v>
      </c>
      <c r="F117" s="147"/>
      <c r="G117" s="145">
        <f t="shared" si="5"/>
        <v>0</v>
      </c>
    </row>
    <row r="118" spans="1:7" ht="15.75" thickBot="1">
      <c r="A118" s="144"/>
      <c r="B118" s="19" t="s">
        <v>103</v>
      </c>
      <c r="C118" s="20" t="s">
        <v>10</v>
      </c>
      <c r="D118" s="146"/>
      <c r="E118" s="144"/>
      <c r="F118" s="148"/>
      <c r="G118" s="146"/>
    </row>
    <row r="119" spans="1:7" ht="30">
      <c r="A119" s="127">
        <v>48</v>
      </c>
      <c r="B119" s="17" t="s">
        <v>33</v>
      </c>
      <c r="C119" s="18" t="s">
        <v>108</v>
      </c>
      <c r="D119" s="145">
        <v>8</v>
      </c>
      <c r="E119" s="127" t="s">
        <v>12</v>
      </c>
      <c r="F119" s="147"/>
      <c r="G119" s="145">
        <f t="shared" si="5"/>
        <v>0</v>
      </c>
    </row>
    <row r="120" spans="1:7" ht="15.75" thickBot="1">
      <c r="A120" s="144"/>
      <c r="B120" s="19" t="s">
        <v>107</v>
      </c>
      <c r="C120" s="20" t="s">
        <v>10</v>
      </c>
      <c r="D120" s="146"/>
      <c r="E120" s="144"/>
      <c r="F120" s="148"/>
      <c r="G120" s="146"/>
    </row>
    <row r="121" spans="1:7" ht="30">
      <c r="A121" s="127">
        <v>49</v>
      </c>
      <c r="B121" s="17" t="s">
        <v>33</v>
      </c>
      <c r="C121" s="18" t="s">
        <v>110</v>
      </c>
      <c r="D121" s="145">
        <v>3</v>
      </c>
      <c r="E121" s="127" t="s">
        <v>12</v>
      </c>
      <c r="F121" s="147"/>
      <c r="G121" s="145">
        <f t="shared" si="5"/>
        <v>0</v>
      </c>
    </row>
    <row r="122" spans="1:7" ht="15.75" thickBot="1">
      <c r="A122" s="144"/>
      <c r="B122" s="19" t="s">
        <v>109</v>
      </c>
      <c r="C122" s="20" t="s">
        <v>10</v>
      </c>
      <c r="D122" s="146"/>
      <c r="E122" s="144"/>
      <c r="F122" s="148"/>
      <c r="G122" s="146"/>
    </row>
    <row r="123" spans="1:7" ht="45">
      <c r="A123" s="127">
        <v>50</v>
      </c>
      <c r="B123" s="101" t="s">
        <v>33</v>
      </c>
      <c r="C123" s="101" t="s">
        <v>111</v>
      </c>
      <c r="D123" s="145">
        <v>2</v>
      </c>
      <c r="E123" s="127" t="s">
        <v>12</v>
      </c>
      <c r="F123" s="147"/>
      <c r="G123" s="145">
        <f t="shared" si="5"/>
        <v>0</v>
      </c>
    </row>
    <row r="124" spans="1:7" ht="15.75" thickBot="1">
      <c r="A124" s="144"/>
      <c r="B124" s="101" t="s">
        <v>109</v>
      </c>
      <c r="C124" s="102" t="s">
        <v>10</v>
      </c>
      <c r="D124" s="146"/>
      <c r="E124" s="144"/>
      <c r="F124" s="148"/>
      <c r="G124" s="146"/>
    </row>
    <row r="125" spans="1:7" ht="45">
      <c r="A125" s="127">
        <v>51</v>
      </c>
      <c r="B125" s="17" t="s">
        <v>33</v>
      </c>
      <c r="C125" s="18" t="s">
        <v>112</v>
      </c>
      <c r="D125" s="145">
        <v>1</v>
      </c>
      <c r="E125" s="127" t="s">
        <v>12</v>
      </c>
      <c r="F125" s="147"/>
      <c r="G125" s="145">
        <f t="shared" si="5"/>
        <v>0</v>
      </c>
    </row>
    <row r="126" spans="1:7" ht="15.75" thickBot="1">
      <c r="A126" s="144"/>
      <c r="B126" s="19" t="s">
        <v>109</v>
      </c>
      <c r="C126" s="20" t="s">
        <v>10</v>
      </c>
      <c r="D126" s="146"/>
      <c r="E126" s="144"/>
      <c r="F126" s="148"/>
      <c r="G126" s="146"/>
    </row>
    <row r="127" spans="1:7" ht="45">
      <c r="A127" s="127">
        <v>52</v>
      </c>
      <c r="B127" s="17" t="s">
        <v>33</v>
      </c>
      <c r="C127" s="18" t="s">
        <v>113</v>
      </c>
      <c r="D127" s="145">
        <v>2</v>
      </c>
      <c r="E127" s="127" t="s">
        <v>12</v>
      </c>
      <c r="F127" s="147"/>
      <c r="G127" s="145">
        <f t="shared" si="5"/>
        <v>0</v>
      </c>
    </row>
    <row r="128" spans="1:7" ht="15.75" thickBot="1">
      <c r="A128" s="144"/>
      <c r="B128" s="19" t="s">
        <v>109</v>
      </c>
      <c r="C128" s="20" t="s">
        <v>10</v>
      </c>
      <c r="D128" s="146"/>
      <c r="E128" s="144"/>
      <c r="F128" s="148"/>
      <c r="G128" s="146"/>
    </row>
    <row r="129" spans="1:7" ht="30">
      <c r="A129" s="127">
        <v>53</v>
      </c>
      <c r="B129" s="17" t="s">
        <v>33</v>
      </c>
      <c r="C129" s="18" t="s">
        <v>114</v>
      </c>
      <c r="D129" s="145">
        <v>2</v>
      </c>
      <c r="E129" s="127" t="s">
        <v>12</v>
      </c>
      <c r="F129" s="147"/>
      <c r="G129" s="145">
        <f t="shared" si="5"/>
        <v>0</v>
      </c>
    </row>
    <row r="130" spans="1:7" ht="15.75" thickBot="1">
      <c r="A130" s="144"/>
      <c r="B130" s="19" t="s">
        <v>109</v>
      </c>
      <c r="C130" s="20" t="s">
        <v>10</v>
      </c>
      <c r="D130" s="146"/>
      <c r="E130" s="144"/>
      <c r="F130" s="148"/>
      <c r="G130" s="146"/>
    </row>
    <row r="131" spans="1:7" ht="30">
      <c r="A131" s="127">
        <v>54</v>
      </c>
      <c r="B131" s="17" t="s">
        <v>115</v>
      </c>
      <c r="C131" s="18" t="s">
        <v>117</v>
      </c>
      <c r="D131" s="145">
        <v>8</v>
      </c>
      <c r="E131" s="127" t="s">
        <v>12</v>
      </c>
      <c r="F131" s="147"/>
      <c r="G131" s="145">
        <f t="shared" si="5"/>
        <v>0</v>
      </c>
    </row>
    <row r="132" spans="1:7" ht="15.75" thickBot="1">
      <c r="A132" s="144"/>
      <c r="B132" s="19" t="s">
        <v>116</v>
      </c>
      <c r="C132" s="20" t="s">
        <v>10</v>
      </c>
      <c r="D132" s="146"/>
      <c r="E132" s="144"/>
      <c r="F132" s="148"/>
      <c r="G132" s="146"/>
    </row>
    <row r="133" spans="1:7" ht="15">
      <c r="A133" s="127">
        <v>55</v>
      </c>
      <c r="B133" s="17" t="s">
        <v>33</v>
      </c>
      <c r="C133" s="18" t="s">
        <v>118</v>
      </c>
      <c r="D133" s="145">
        <v>3</v>
      </c>
      <c r="E133" s="127" t="s">
        <v>12</v>
      </c>
      <c r="F133" s="147"/>
      <c r="G133" s="145">
        <f t="shared" si="5"/>
        <v>0</v>
      </c>
    </row>
    <row r="134" spans="1:7" ht="15.75" thickBot="1">
      <c r="A134" s="144"/>
      <c r="B134" s="19" t="s">
        <v>107</v>
      </c>
      <c r="C134" s="20" t="s">
        <v>10</v>
      </c>
      <c r="D134" s="146"/>
      <c r="E134" s="144"/>
      <c r="F134" s="148"/>
      <c r="G134" s="146"/>
    </row>
    <row r="135" spans="1:7" ht="45">
      <c r="A135" s="127">
        <v>56</v>
      </c>
      <c r="B135" s="17" t="s">
        <v>115</v>
      </c>
      <c r="C135" s="18" t="s">
        <v>120</v>
      </c>
      <c r="D135" s="145">
        <v>8</v>
      </c>
      <c r="E135" s="127" t="s">
        <v>12</v>
      </c>
      <c r="F135" s="147"/>
      <c r="G135" s="145">
        <f t="shared" si="5"/>
        <v>0</v>
      </c>
    </row>
    <row r="136" spans="1:7" ht="15.75" thickBot="1">
      <c r="A136" s="144"/>
      <c r="B136" s="19" t="s">
        <v>119</v>
      </c>
      <c r="C136" s="20" t="s">
        <v>10</v>
      </c>
      <c r="D136" s="146"/>
      <c r="E136" s="144"/>
      <c r="F136" s="148"/>
      <c r="G136" s="146"/>
    </row>
    <row r="137" spans="1:7" ht="60">
      <c r="A137" s="127">
        <v>57</v>
      </c>
      <c r="B137" s="17" t="s">
        <v>33</v>
      </c>
      <c r="C137" s="18" t="s">
        <v>122</v>
      </c>
      <c r="D137" s="145">
        <v>1</v>
      </c>
      <c r="E137" s="127" t="s">
        <v>12</v>
      </c>
      <c r="F137" s="147"/>
      <c r="G137" s="145">
        <f t="shared" si="5"/>
        <v>0</v>
      </c>
    </row>
    <row r="138" spans="1:7" ht="15.75" thickBot="1">
      <c r="A138" s="144"/>
      <c r="B138" s="19" t="s">
        <v>121</v>
      </c>
      <c r="C138" s="20" t="s">
        <v>10</v>
      </c>
      <c r="D138" s="146"/>
      <c r="E138" s="144"/>
      <c r="F138" s="148"/>
      <c r="G138" s="146"/>
    </row>
    <row r="139" spans="1:7" ht="90">
      <c r="A139" s="127">
        <v>58</v>
      </c>
      <c r="B139" s="17" t="s">
        <v>33</v>
      </c>
      <c r="C139" s="18" t="s">
        <v>124</v>
      </c>
      <c r="D139" s="145">
        <v>1</v>
      </c>
      <c r="E139" s="127" t="s">
        <v>12</v>
      </c>
      <c r="F139" s="147"/>
      <c r="G139" s="145">
        <f t="shared" si="5"/>
        <v>0</v>
      </c>
    </row>
    <row r="140" spans="1:7" ht="15.75" thickBot="1">
      <c r="A140" s="144"/>
      <c r="B140" s="19" t="s">
        <v>123</v>
      </c>
      <c r="C140" s="20" t="s">
        <v>10</v>
      </c>
      <c r="D140" s="146"/>
      <c r="E140" s="144"/>
      <c r="F140" s="148"/>
      <c r="G140" s="146"/>
    </row>
    <row r="141" spans="1:7" ht="15">
      <c r="A141" s="127">
        <v>59</v>
      </c>
      <c r="B141" s="101" t="s">
        <v>115</v>
      </c>
      <c r="C141" s="101" t="s">
        <v>126</v>
      </c>
      <c r="D141" s="145">
        <v>13</v>
      </c>
      <c r="E141" s="127" t="s">
        <v>12</v>
      </c>
      <c r="F141" s="147"/>
      <c r="G141" s="145">
        <f t="shared" si="5"/>
        <v>0</v>
      </c>
    </row>
    <row r="142" spans="1:7" ht="15.75" thickBot="1">
      <c r="A142" s="144"/>
      <c r="B142" s="101" t="s">
        <v>125</v>
      </c>
      <c r="C142" s="102" t="s">
        <v>10</v>
      </c>
      <c r="D142" s="146"/>
      <c r="E142" s="144"/>
      <c r="F142" s="148"/>
      <c r="G142" s="146"/>
    </row>
    <row r="143" spans="1:7" ht="14.25">
      <c r="A143" s="132">
        <v>9</v>
      </c>
      <c r="B143" s="135"/>
      <c r="C143" s="138" t="s">
        <v>127</v>
      </c>
      <c r="D143" s="152"/>
      <c r="E143" s="132"/>
      <c r="F143" s="161"/>
      <c r="G143" s="158"/>
    </row>
    <row r="144" spans="1:7" ht="14.25">
      <c r="A144" s="133"/>
      <c r="B144" s="136"/>
      <c r="C144" s="139"/>
      <c r="D144" s="153"/>
      <c r="E144" s="133"/>
      <c r="F144" s="162"/>
      <c r="G144" s="159"/>
    </row>
    <row r="145" spans="1:7" ht="15" thickBot="1">
      <c r="A145" s="134"/>
      <c r="B145" s="137"/>
      <c r="C145" s="140"/>
      <c r="D145" s="154"/>
      <c r="E145" s="134"/>
      <c r="F145" s="163"/>
      <c r="G145" s="160"/>
    </row>
    <row r="146" spans="1:7" ht="27.75" customHeight="1">
      <c r="A146" s="127">
        <v>60</v>
      </c>
      <c r="B146" s="17" t="s">
        <v>85</v>
      </c>
      <c r="C146" s="18" t="s">
        <v>129</v>
      </c>
      <c r="D146" s="145">
        <v>6</v>
      </c>
      <c r="E146" s="127" t="s">
        <v>12</v>
      </c>
      <c r="F146" s="147"/>
      <c r="G146" s="145">
        <f aca="true" t="shared" si="6" ref="G146:G152">ROUND(D146*F146,2)</f>
        <v>0</v>
      </c>
    </row>
    <row r="147" spans="1:7" ht="15.75" thickBot="1">
      <c r="A147" s="144"/>
      <c r="B147" s="19" t="s">
        <v>128</v>
      </c>
      <c r="C147" s="20" t="s">
        <v>10</v>
      </c>
      <c r="D147" s="146"/>
      <c r="E147" s="144"/>
      <c r="F147" s="148"/>
      <c r="G147" s="146"/>
    </row>
    <row r="148" spans="1:7" ht="30">
      <c r="A148" s="127">
        <v>61</v>
      </c>
      <c r="B148" s="17" t="s">
        <v>85</v>
      </c>
      <c r="C148" s="18" t="s">
        <v>131</v>
      </c>
      <c r="D148" s="145">
        <v>2</v>
      </c>
      <c r="E148" s="127" t="s">
        <v>12</v>
      </c>
      <c r="F148" s="147"/>
      <c r="G148" s="145">
        <f t="shared" si="6"/>
        <v>0</v>
      </c>
    </row>
    <row r="149" spans="1:7" ht="15.75" thickBot="1">
      <c r="A149" s="144"/>
      <c r="B149" s="19" t="s">
        <v>130</v>
      </c>
      <c r="C149" s="20" t="s">
        <v>10</v>
      </c>
      <c r="D149" s="146"/>
      <c r="E149" s="144"/>
      <c r="F149" s="148"/>
      <c r="G149" s="146"/>
    </row>
    <row r="150" spans="1:7" ht="30">
      <c r="A150" s="127">
        <v>62</v>
      </c>
      <c r="B150" s="17" t="s">
        <v>85</v>
      </c>
      <c r="C150" s="18" t="s">
        <v>132</v>
      </c>
      <c r="D150" s="145">
        <v>14</v>
      </c>
      <c r="E150" s="127" t="s">
        <v>12</v>
      </c>
      <c r="F150" s="147"/>
      <c r="G150" s="145">
        <f t="shared" si="6"/>
        <v>0</v>
      </c>
    </row>
    <row r="151" spans="1:7" ht="15.75" thickBot="1">
      <c r="A151" s="144"/>
      <c r="B151" s="19" t="s">
        <v>130</v>
      </c>
      <c r="C151" s="20" t="s">
        <v>10</v>
      </c>
      <c r="D151" s="146"/>
      <c r="E151" s="144"/>
      <c r="F151" s="148"/>
      <c r="G151" s="146"/>
    </row>
    <row r="152" spans="1:7" ht="30">
      <c r="A152" s="127">
        <v>63</v>
      </c>
      <c r="B152" s="101" t="s">
        <v>85</v>
      </c>
      <c r="C152" s="101" t="s">
        <v>134</v>
      </c>
      <c r="D152" s="145">
        <v>212</v>
      </c>
      <c r="E152" s="127" t="s">
        <v>16</v>
      </c>
      <c r="F152" s="147"/>
      <c r="G152" s="145">
        <f t="shared" si="6"/>
        <v>0</v>
      </c>
    </row>
    <row r="153" spans="1:7" ht="15.75" thickBot="1">
      <c r="A153" s="144"/>
      <c r="B153" s="101" t="s">
        <v>133</v>
      </c>
      <c r="C153" s="102" t="s">
        <v>10</v>
      </c>
      <c r="D153" s="146"/>
      <c r="E153" s="144"/>
      <c r="F153" s="148"/>
      <c r="G153" s="146"/>
    </row>
    <row r="154" spans="1:7" ht="14.25">
      <c r="A154" s="132">
        <v>10</v>
      </c>
      <c r="B154" s="135"/>
      <c r="C154" s="138" t="s">
        <v>135</v>
      </c>
      <c r="D154" s="152"/>
      <c r="E154" s="132"/>
      <c r="F154" s="161"/>
      <c r="G154" s="158"/>
    </row>
    <row r="155" spans="1:7" ht="14.25">
      <c r="A155" s="133"/>
      <c r="B155" s="136"/>
      <c r="C155" s="139"/>
      <c r="D155" s="153"/>
      <c r="E155" s="133"/>
      <c r="F155" s="162"/>
      <c r="G155" s="159"/>
    </row>
    <row r="156" spans="1:7" ht="15" thickBot="1">
      <c r="A156" s="134"/>
      <c r="B156" s="137"/>
      <c r="C156" s="140"/>
      <c r="D156" s="154"/>
      <c r="E156" s="134"/>
      <c r="F156" s="163"/>
      <c r="G156" s="160"/>
    </row>
    <row r="157" spans="1:7" ht="29.25" customHeight="1">
      <c r="A157" s="127">
        <v>64</v>
      </c>
      <c r="B157" s="17" t="s">
        <v>72</v>
      </c>
      <c r="C157" s="18" t="s">
        <v>137</v>
      </c>
      <c r="D157" s="145">
        <v>1</v>
      </c>
      <c r="E157" s="127" t="s">
        <v>138</v>
      </c>
      <c r="F157" s="147"/>
      <c r="G157" s="145">
        <f aca="true" t="shared" si="7" ref="G157:G167">ROUND(D157*F157,2)</f>
        <v>0</v>
      </c>
    </row>
    <row r="158" spans="1:7" ht="15.75" thickBot="1">
      <c r="A158" s="144"/>
      <c r="B158" s="19" t="s">
        <v>136</v>
      </c>
      <c r="C158" s="20" t="s">
        <v>10</v>
      </c>
      <c r="D158" s="146"/>
      <c r="E158" s="144"/>
      <c r="F158" s="148"/>
      <c r="G158" s="146"/>
    </row>
    <row r="159" spans="1:7" ht="15">
      <c r="A159" s="127">
        <v>65</v>
      </c>
      <c r="B159" s="17" t="s">
        <v>72</v>
      </c>
      <c r="C159" s="18" t="s">
        <v>140</v>
      </c>
      <c r="D159" s="145">
        <v>5</v>
      </c>
      <c r="E159" s="127" t="s">
        <v>138</v>
      </c>
      <c r="F159" s="147"/>
      <c r="G159" s="145">
        <f t="shared" si="7"/>
        <v>0</v>
      </c>
    </row>
    <row r="160" spans="1:7" ht="15.75" thickBot="1">
      <c r="A160" s="144"/>
      <c r="B160" s="19" t="s">
        <v>139</v>
      </c>
      <c r="C160" s="20" t="s">
        <v>10</v>
      </c>
      <c r="D160" s="146"/>
      <c r="E160" s="144"/>
      <c r="F160" s="148"/>
      <c r="G160" s="146"/>
    </row>
    <row r="161" spans="1:7" ht="30">
      <c r="A161" s="127">
        <v>66</v>
      </c>
      <c r="B161" s="17" t="s">
        <v>72</v>
      </c>
      <c r="C161" s="18" t="s">
        <v>141</v>
      </c>
      <c r="D161" s="145">
        <v>14</v>
      </c>
      <c r="E161" s="127" t="s">
        <v>12</v>
      </c>
      <c r="F161" s="147"/>
      <c r="G161" s="145">
        <f t="shared" si="7"/>
        <v>0</v>
      </c>
    </row>
    <row r="162" spans="1:7" ht="15.75" thickBot="1">
      <c r="A162" s="144"/>
      <c r="B162" s="19" t="s">
        <v>73</v>
      </c>
      <c r="C162" s="20" t="s">
        <v>10</v>
      </c>
      <c r="D162" s="146"/>
      <c r="E162" s="144"/>
      <c r="F162" s="148"/>
      <c r="G162" s="146"/>
    </row>
    <row r="163" spans="1:7" ht="30">
      <c r="A163" s="127">
        <v>67</v>
      </c>
      <c r="B163" s="17" t="s">
        <v>88</v>
      </c>
      <c r="C163" s="18" t="s">
        <v>143</v>
      </c>
      <c r="D163" s="145">
        <v>6</v>
      </c>
      <c r="E163" s="127" t="s">
        <v>138</v>
      </c>
      <c r="F163" s="147"/>
      <c r="G163" s="145">
        <f t="shared" si="7"/>
        <v>0</v>
      </c>
    </row>
    <row r="164" spans="1:7" ht="15.75" thickBot="1">
      <c r="A164" s="144"/>
      <c r="B164" s="19" t="s">
        <v>142</v>
      </c>
      <c r="C164" s="20" t="s">
        <v>10</v>
      </c>
      <c r="D164" s="146"/>
      <c r="E164" s="144"/>
      <c r="F164" s="148"/>
      <c r="G164" s="146"/>
    </row>
    <row r="165" spans="1:7" ht="30">
      <c r="A165" s="127">
        <v>68</v>
      </c>
      <c r="B165" s="17" t="s">
        <v>72</v>
      </c>
      <c r="C165" s="18" t="s">
        <v>145</v>
      </c>
      <c r="D165" s="145">
        <v>1</v>
      </c>
      <c r="E165" s="127" t="s">
        <v>11</v>
      </c>
      <c r="F165" s="147"/>
      <c r="G165" s="145">
        <f t="shared" si="7"/>
        <v>0</v>
      </c>
    </row>
    <row r="166" spans="1:7" ht="15.75" thickBot="1">
      <c r="A166" s="144"/>
      <c r="B166" s="19" t="s">
        <v>144</v>
      </c>
      <c r="C166" s="20" t="s">
        <v>10</v>
      </c>
      <c r="D166" s="146"/>
      <c r="E166" s="144"/>
      <c r="F166" s="148"/>
      <c r="G166" s="146"/>
    </row>
    <row r="167" spans="1:7" ht="30">
      <c r="A167" s="127">
        <v>69</v>
      </c>
      <c r="B167" s="101" t="s">
        <v>146</v>
      </c>
      <c r="C167" s="101" t="s">
        <v>148</v>
      </c>
      <c r="D167" s="145">
        <v>1</v>
      </c>
      <c r="E167" s="127" t="s">
        <v>11</v>
      </c>
      <c r="F167" s="147"/>
      <c r="G167" s="145">
        <f t="shared" si="7"/>
        <v>0</v>
      </c>
    </row>
    <row r="168" spans="1:7" ht="15.75" thickBot="1">
      <c r="A168" s="144"/>
      <c r="B168" s="101" t="s">
        <v>147</v>
      </c>
      <c r="C168" s="102" t="s">
        <v>10</v>
      </c>
      <c r="D168" s="146"/>
      <c r="E168" s="144"/>
      <c r="F168" s="148"/>
      <c r="G168" s="146"/>
    </row>
    <row r="169" spans="1:7" ht="14.25">
      <c r="A169" s="132">
        <v>11</v>
      </c>
      <c r="B169" s="135"/>
      <c r="C169" s="138" t="s">
        <v>149</v>
      </c>
      <c r="D169" s="152"/>
      <c r="E169" s="132"/>
      <c r="F169" s="161"/>
      <c r="G169" s="158"/>
    </row>
    <row r="170" spans="1:7" ht="14.25">
      <c r="A170" s="133"/>
      <c r="B170" s="136"/>
      <c r="C170" s="139"/>
      <c r="D170" s="153"/>
      <c r="E170" s="133"/>
      <c r="F170" s="162"/>
      <c r="G170" s="159"/>
    </row>
    <row r="171" spans="1:7" ht="15" thickBot="1">
      <c r="A171" s="134"/>
      <c r="B171" s="137"/>
      <c r="C171" s="140"/>
      <c r="D171" s="154"/>
      <c r="E171" s="134"/>
      <c r="F171" s="163"/>
      <c r="G171" s="160"/>
    </row>
    <row r="172" spans="1:7" ht="39.75" customHeight="1">
      <c r="A172" s="127">
        <v>70</v>
      </c>
      <c r="B172" s="101"/>
      <c r="C172" s="101" t="s">
        <v>151</v>
      </c>
      <c r="D172" s="145">
        <v>1</v>
      </c>
      <c r="E172" s="127" t="s">
        <v>11</v>
      </c>
      <c r="F172" s="147"/>
      <c r="G172" s="145">
        <v>0</v>
      </c>
    </row>
    <row r="173" spans="1:7" ht="12" customHeight="1">
      <c r="A173" s="144"/>
      <c r="B173" s="101" t="s">
        <v>150</v>
      </c>
      <c r="C173" s="103"/>
      <c r="D173" s="146"/>
      <c r="E173" s="144"/>
      <c r="F173" s="148"/>
      <c r="G173" s="146"/>
    </row>
    <row r="174" spans="1:7" ht="15.75" thickBot="1">
      <c r="A174" s="144"/>
      <c r="B174" s="104"/>
      <c r="C174" s="102" t="s">
        <v>10</v>
      </c>
      <c r="D174" s="146"/>
      <c r="E174" s="144"/>
      <c r="F174" s="148"/>
      <c r="G174" s="146"/>
    </row>
    <row r="175" spans="1:7" ht="14.25">
      <c r="A175" s="132">
        <v>12</v>
      </c>
      <c r="B175" s="135"/>
      <c r="C175" s="138" t="s">
        <v>152</v>
      </c>
      <c r="D175" s="152"/>
      <c r="E175" s="132"/>
      <c r="F175" s="161"/>
      <c r="G175" s="158"/>
    </row>
    <row r="176" spans="1:7" ht="14.25">
      <c r="A176" s="133"/>
      <c r="B176" s="136"/>
      <c r="C176" s="139"/>
      <c r="D176" s="153"/>
      <c r="E176" s="133"/>
      <c r="F176" s="162"/>
      <c r="G176" s="159"/>
    </row>
    <row r="177" spans="1:7" ht="15" thickBot="1">
      <c r="A177" s="134"/>
      <c r="B177" s="137"/>
      <c r="C177" s="140"/>
      <c r="D177" s="154"/>
      <c r="E177" s="134"/>
      <c r="F177" s="163"/>
      <c r="G177" s="160"/>
    </row>
    <row r="178" spans="1:7" ht="39" customHeight="1">
      <c r="A178" s="127">
        <v>71</v>
      </c>
      <c r="B178" s="17" t="s">
        <v>13</v>
      </c>
      <c r="C178" s="18" t="s">
        <v>25</v>
      </c>
      <c r="D178" s="145">
        <v>50</v>
      </c>
      <c r="E178" s="127" t="s">
        <v>20</v>
      </c>
      <c r="F178" s="147"/>
      <c r="G178" s="145">
        <f aca="true" t="shared" si="8" ref="G178:G218">ROUND(D178*F178,2)</f>
        <v>0</v>
      </c>
    </row>
    <row r="179" spans="1:7" ht="15.75" thickBot="1">
      <c r="A179" s="144"/>
      <c r="B179" s="19" t="s">
        <v>24</v>
      </c>
      <c r="C179" s="20" t="s">
        <v>10</v>
      </c>
      <c r="D179" s="146"/>
      <c r="E179" s="144"/>
      <c r="F179" s="148"/>
      <c r="G179" s="146"/>
    </row>
    <row r="180" spans="1:7" ht="15">
      <c r="A180" s="127">
        <v>72</v>
      </c>
      <c r="B180" s="17" t="s">
        <v>17</v>
      </c>
      <c r="C180" s="18" t="s">
        <v>19</v>
      </c>
      <c r="D180" s="145">
        <v>100</v>
      </c>
      <c r="E180" s="127" t="s">
        <v>20</v>
      </c>
      <c r="F180" s="147"/>
      <c r="G180" s="145">
        <f t="shared" si="8"/>
        <v>0</v>
      </c>
    </row>
    <row r="181" spans="1:7" ht="15.75" thickBot="1">
      <c r="A181" s="144"/>
      <c r="B181" s="19" t="s">
        <v>18</v>
      </c>
      <c r="C181" s="20" t="s">
        <v>10</v>
      </c>
      <c r="D181" s="146"/>
      <c r="E181" s="144"/>
      <c r="F181" s="148"/>
      <c r="G181" s="146"/>
    </row>
    <row r="182" spans="1:7" ht="15">
      <c r="A182" s="127">
        <v>73</v>
      </c>
      <c r="B182" s="17" t="s">
        <v>17</v>
      </c>
      <c r="C182" s="18" t="s">
        <v>27</v>
      </c>
      <c r="D182" s="145">
        <v>100</v>
      </c>
      <c r="E182" s="127" t="s">
        <v>20</v>
      </c>
      <c r="F182" s="147"/>
      <c r="G182" s="145">
        <f t="shared" si="8"/>
        <v>0</v>
      </c>
    </row>
    <row r="183" spans="1:7" ht="15.75" thickBot="1">
      <c r="A183" s="144"/>
      <c r="B183" s="19" t="s">
        <v>26</v>
      </c>
      <c r="C183" s="20" t="s">
        <v>10</v>
      </c>
      <c r="D183" s="146"/>
      <c r="E183" s="144"/>
      <c r="F183" s="148"/>
      <c r="G183" s="146"/>
    </row>
    <row r="184" spans="1:7" ht="45">
      <c r="A184" s="127">
        <v>74</v>
      </c>
      <c r="B184" s="17" t="s">
        <v>13</v>
      </c>
      <c r="C184" s="18" t="s">
        <v>154</v>
      </c>
      <c r="D184" s="145">
        <v>48</v>
      </c>
      <c r="E184" s="127" t="s">
        <v>20</v>
      </c>
      <c r="F184" s="147"/>
      <c r="G184" s="145">
        <f t="shared" si="8"/>
        <v>0</v>
      </c>
    </row>
    <row r="185" spans="1:7" ht="15.75" thickBot="1">
      <c r="A185" s="144"/>
      <c r="B185" s="19" t="s">
        <v>153</v>
      </c>
      <c r="C185" s="20" t="s">
        <v>10</v>
      </c>
      <c r="D185" s="146"/>
      <c r="E185" s="144"/>
      <c r="F185" s="148"/>
      <c r="G185" s="146"/>
    </row>
    <row r="186" spans="1:7" ht="30">
      <c r="A186" s="127">
        <v>75</v>
      </c>
      <c r="B186" s="17" t="s">
        <v>13</v>
      </c>
      <c r="C186" s="18" t="s">
        <v>155</v>
      </c>
      <c r="D186" s="145">
        <v>3</v>
      </c>
      <c r="E186" s="127" t="s">
        <v>20</v>
      </c>
      <c r="F186" s="147"/>
      <c r="G186" s="145">
        <f t="shared" si="8"/>
        <v>0</v>
      </c>
    </row>
    <row r="187" spans="1:7" ht="15.75" thickBot="1">
      <c r="A187" s="144"/>
      <c r="B187" s="19" t="s">
        <v>153</v>
      </c>
      <c r="C187" s="20" t="s">
        <v>10</v>
      </c>
      <c r="D187" s="146"/>
      <c r="E187" s="144"/>
      <c r="F187" s="148"/>
      <c r="G187" s="146"/>
    </row>
    <row r="188" spans="1:7" ht="30">
      <c r="A188" s="127">
        <v>76</v>
      </c>
      <c r="B188" s="17" t="s">
        <v>13</v>
      </c>
      <c r="C188" s="18" t="s">
        <v>157</v>
      </c>
      <c r="D188" s="145">
        <v>48</v>
      </c>
      <c r="E188" s="127" t="s">
        <v>20</v>
      </c>
      <c r="F188" s="147"/>
      <c r="G188" s="145">
        <f t="shared" si="8"/>
        <v>0</v>
      </c>
    </row>
    <row r="189" spans="1:7" ht="15.75" thickBot="1">
      <c r="A189" s="144"/>
      <c r="B189" s="19" t="s">
        <v>156</v>
      </c>
      <c r="C189" s="20" t="s">
        <v>10</v>
      </c>
      <c r="D189" s="146"/>
      <c r="E189" s="144"/>
      <c r="F189" s="148"/>
      <c r="G189" s="146"/>
    </row>
    <row r="190" spans="1:7" ht="30">
      <c r="A190" s="127">
        <v>77</v>
      </c>
      <c r="B190" s="17" t="s">
        <v>13</v>
      </c>
      <c r="C190" s="18" t="s">
        <v>159</v>
      </c>
      <c r="D190" s="145">
        <v>2</v>
      </c>
      <c r="E190" s="127" t="s">
        <v>12</v>
      </c>
      <c r="F190" s="147"/>
      <c r="G190" s="145">
        <f t="shared" si="8"/>
        <v>0</v>
      </c>
    </row>
    <row r="191" spans="1:7" ht="15.75" thickBot="1">
      <c r="A191" s="144"/>
      <c r="B191" s="19" t="s">
        <v>158</v>
      </c>
      <c r="C191" s="20" t="s">
        <v>10</v>
      </c>
      <c r="D191" s="146"/>
      <c r="E191" s="144"/>
      <c r="F191" s="148"/>
      <c r="G191" s="146"/>
    </row>
    <row r="192" spans="1:7" ht="30">
      <c r="A192" s="127">
        <v>78</v>
      </c>
      <c r="B192" s="17" t="s">
        <v>160</v>
      </c>
      <c r="C192" s="18" t="s">
        <v>162</v>
      </c>
      <c r="D192" s="145">
        <v>1</v>
      </c>
      <c r="E192" s="127" t="s">
        <v>12</v>
      </c>
      <c r="F192" s="147"/>
      <c r="G192" s="145">
        <f t="shared" si="8"/>
        <v>0</v>
      </c>
    </row>
    <row r="193" spans="1:7" ht="15.75" thickBot="1">
      <c r="A193" s="144"/>
      <c r="B193" s="19" t="s">
        <v>161</v>
      </c>
      <c r="C193" s="20" t="s">
        <v>10</v>
      </c>
      <c r="D193" s="146"/>
      <c r="E193" s="144"/>
      <c r="F193" s="148"/>
      <c r="G193" s="146"/>
    </row>
    <row r="194" spans="1:7" ht="45">
      <c r="A194" s="127">
        <v>79</v>
      </c>
      <c r="B194" s="17" t="s">
        <v>160</v>
      </c>
      <c r="C194" s="18" t="s">
        <v>164</v>
      </c>
      <c r="D194" s="145">
        <v>1</v>
      </c>
      <c r="E194" s="127" t="s">
        <v>11</v>
      </c>
      <c r="F194" s="147"/>
      <c r="G194" s="145">
        <f t="shared" si="8"/>
        <v>0</v>
      </c>
    </row>
    <row r="195" spans="1:7" ht="15.75" thickBot="1">
      <c r="A195" s="144"/>
      <c r="B195" s="19" t="s">
        <v>163</v>
      </c>
      <c r="C195" s="20" t="s">
        <v>10</v>
      </c>
      <c r="D195" s="146"/>
      <c r="E195" s="144"/>
      <c r="F195" s="148"/>
      <c r="G195" s="146"/>
    </row>
    <row r="196" spans="1:7" ht="30">
      <c r="A196" s="127">
        <v>80</v>
      </c>
      <c r="B196" s="17" t="s">
        <v>160</v>
      </c>
      <c r="C196" s="18" t="s">
        <v>166</v>
      </c>
      <c r="D196" s="145">
        <v>1</v>
      </c>
      <c r="E196" s="127" t="s">
        <v>12</v>
      </c>
      <c r="F196" s="147"/>
      <c r="G196" s="145">
        <f t="shared" si="8"/>
        <v>0</v>
      </c>
    </row>
    <row r="197" spans="1:7" ht="15.75" thickBot="1">
      <c r="A197" s="144"/>
      <c r="B197" s="19" t="s">
        <v>165</v>
      </c>
      <c r="C197" s="20" t="s">
        <v>10</v>
      </c>
      <c r="D197" s="146"/>
      <c r="E197" s="144"/>
      <c r="F197" s="148"/>
      <c r="G197" s="146"/>
    </row>
    <row r="198" spans="1:7" ht="30">
      <c r="A198" s="127">
        <v>81</v>
      </c>
      <c r="B198" s="17" t="s">
        <v>13</v>
      </c>
      <c r="C198" s="18" t="s">
        <v>168</v>
      </c>
      <c r="D198" s="145">
        <v>1</v>
      </c>
      <c r="E198" s="127" t="s">
        <v>12</v>
      </c>
      <c r="F198" s="147"/>
      <c r="G198" s="145">
        <f t="shared" si="8"/>
        <v>0</v>
      </c>
    </row>
    <row r="199" spans="1:7" ht="15.75" thickBot="1">
      <c r="A199" s="144"/>
      <c r="B199" s="19" t="s">
        <v>167</v>
      </c>
      <c r="C199" s="20" t="s">
        <v>10</v>
      </c>
      <c r="D199" s="146"/>
      <c r="E199" s="144"/>
      <c r="F199" s="148"/>
      <c r="G199" s="146"/>
    </row>
    <row r="200" spans="1:7" ht="30">
      <c r="A200" s="127">
        <v>82</v>
      </c>
      <c r="B200" s="17" t="s">
        <v>13</v>
      </c>
      <c r="C200" s="18" t="s">
        <v>170</v>
      </c>
      <c r="D200" s="145">
        <v>1</v>
      </c>
      <c r="E200" s="127" t="s">
        <v>12</v>
      </c>
      <c r="F200" s="147"/>
      <c r="G200" s="145">
        <f t="shared" si="8"/>
        <v>0</v>
      </c>
    </row>
    <row r="201" spans="1:7" ht="15.75" thickBot="1">
      <c r="A201" s="144"/>
      <c r="B201" s="19" t="s">
        <v>169</v>
      </c>
      <c r="C201" s="20" t="s">
        <v>10</v>
      </c>
      <c r="D201" s="146"/>
      <c r="E201" s="144"/>
      <c r="F201" s="148"/>
      <c r="G201" s="146"/>
    </row>
    <row r="202" spans="1:7" ht="30">
      <c r="A202" s="127">
        <v>83</v>
      </c>
      <c r="B202" s="17" t="s">
        <v>13</v>
      </c>
      <c r="C202" s="18" t="s">
        <v>172</v>
      </c>
      <c r="D202" s="145">
        <v>1</v>
      </c>
      <c r="E202" s="127" t="s">
        <v>12</v>
      </c>
      <c r="F202" s="147"/>
      <c r="G202" s="145">
        <f t="shared" si="8"/>
        <v>0</v>
      </c>
    </row>
    <row r="203" spans="1:7" ht="15.75" thickBot="1">
      <c r="A203" s="144"/>
      <c r="B203" s="19" t="s">
        <v>171</v>
      </c>
      <c r="C203" s="20" t="s">
        <v>10</v>
      </c>
      <c r="D203" s="146"/>
      <c r="E203" s="144"/>
      <c r="F203" s="148"/>
      <c r="G203" s="146"/>
    </row>
    <row r="204" spans="1:7" ht="30">
      <c r="A204" s="127">
        <v>84</v>
      </c>
      <c r="B204" s="17" t="s">
        <v>13</v>
      </c>
      <c r="C204" s="18" t="s">
        <v>173</v>
      </c>
      <c r="D204" s="145">
        <v>1.5</v>
      </c>
      <c r="E204" s="127" t="s">
        <v>20</v>
      </c>
      <c r="F204" s="147"/>
      <c r="G204" s="145">
        <f t="shared" si="8"/>
        <v>0</v>
      </c>
    </row>
    <row r="205" spans="1:7" ht="15.75" thickBot="1">
      <c r="A205" s="144"/>
      <c r="B205" s="19" t="s">
        <v>31</v>
      </c>
      <c r="C205" s="20" t="s">
        <v>10</v>
      </c>
      <c r="D205" s="146"/>
      <c r="E205" s="144"/>
      <c r="F205" s="148"/>
      <c r="G205" s="146"/>
    </row>
    <row r="206" spans="1:7" ht="30">
      <c r="A206" s="127">
        <v>85</v>
      </c>
      <c r="B206" s="17" t="s">
        <v>13</v>
      </c>
      <c r="C206" s="18" t="s">
        <v>174</v>
      </c>
      <c r="D206" s="145">
        <v>2.5</v>
      </c>
      <c r="E206" s="127" t="s">
        <v>20</v>
      </c>
      <c r="F206" s="147"/>
      <c r="G206" s="145">
        <f t="shared" si="8"/>
        <v>0</v>
      </c>
    </row>
    <row r="207" spans="1:7" ht="15.75" thickBot="1">
      <c r="A207" s="144"/>
      <c r="B207" s="19" t="s">
        <v>31</v>
      </c>
      <c r="C207" s="20" t="s">
        <v>10</v>
      </c>
      <c r="D207" s="146"/>
      <c r="E207" s="144"/>
      <c r="F207" s="148"/>
      <c r="G207" s="146"/>
    </row>
    <row r="208" spans="1:7" ht="30">
      <c r="A208" s="127">
        <v>86</v>
      </c>
      <c r="B208" s="17" t="s">
        <v>80</v>
      </c>
      <c r="C208" s="18" t="s">
        <v>97</v>
      </c>
      <c r="D208" s="145">
        <v>50</v>
      </c>
      <c r="E208" s="127" t="s">
        <v>20</v>
      </c>
      <c r="F208" s="147"/>
      <c r="G208" s="145">
        <f t="shared" si="8"/>
        <v>0</v>
      </c>
    </row>
    <row r="209" spans="1:7" ht="15.75" thickBot="1">
      <c r="A209" s="144"/>
      <c r="B209" s="19" t="s">
        <v>96</v>
      </c>
      <c r="C209" s="20" t="s">
        <v>10</v>
      </c>
      <c r="D209" s="146"/>
      <c r="E209" s="144"/>
      <c r="F209" s="148"/>
      <c r="G209" s="146"/>
    </row>
    <row r="210" spans="1:7" ht="30">
      <c r="A210" s="127">
        <v>87</v>
      </c>
      <c r="B210" s="17" t="s">
        <v>72</v>
      </c>
      <c r="C210" s="18" t="s">
        <v>141</v>
      </c>
      <c r="D210" s="145">
        <v>1</v>
      </c>
      <c r="E210" s="127" t="s">
        <v>12</v>
      </c>
      <c r="F210" s="147"/>
      <c r="G210" s="145">
        <f t="shared" si="8"/>
        <v>0</v>
      </c>
    </row>
    <row r="211" spans="1:7" ht="15.75" thickBot="1">
      <c r="A211" s="144"/>
      <c r="B211" s="19" t="s">
        <v>73</v>
      </c>
      <c r="C211" s="20" t="s">
        <v>10</v>
      </c>
      <c r="D211" s="146"/>
      <c r="E211" s="144"/>
      <c r="F211" s="148"/>
      <c r="G211" s="146"/>
    </row>
    <row r="212" spans="1:7" ht="15">
      <c r="A212" s="127">
        <v>88</v>
      </c>
      <c r="B212" s="17" t="s">
        <v>146</v>
      </c>
      <c r="C212" s="18" t="s">
        <v>176</v>
      </c>
      <c r="D212" s="145">
        <v>2</v>
      </c>
      <c r="E212" s="127" t="s">
        <v>138</v>
      </c>
      <c r="F212" s="147"/>
      <c r="G212" s="145">
        <f t="shared" si="8"/>
        <v>0</v>
      </c>
    </row>
    <row r="213" spans="1:7" ht="15.75" thickBot="1">
      <c r="A213" s="144"/>
      <c r="B213" s="19" t="s">
        <v>175</v>
      </c>
      <c r="C213" s="20" t="s">
        <v>10</v>
      </c>
      <c r="D213" s="146"/>
      <c r="E213" s="144"/>
      <c r="F213" s="148"/>
      <c r="G213" s="146"/>
    </row>
    <row r="214" spans="1:7" ht="15">
      <c r="A214" s="127">
        <v>89</v>
      </c>
      <c r="B214" s="17" t="s">
        <v>13</v>
      </c>
      <c r="C214" s="18" t="s">
        <v>99</v>
      </c>
      <c r="D214" s="145">
        <v>6</v>
      </c>
      <c r="E214" s="127" t="s">
        <v>12</v>
      </c>
      <c r="F214" s="147"/>
      <c r="G214" s="145">
        <f t="shared" si="8"/>
        <v>0</v>
      </c>
    </row>
    <row r="215" spans="1:7" ht="15.75" thickBot="1">
      <c r="A215" s="144"/>
      <c r="B215" s="19" t="s">
        <v>98</v>
      </c>
      <c r="C215" s="20" t="s">
        <v>10</v>
      </c>
      <c r="D215" s="146"/>
      <c r="E215" s="144"/>
      <c r="F215" s="148"/>
      <c r="G215" s="146"/>
    </row>
    <row r="216" spans="1:7" ht="15">
      <c r="A216" s="127">
        <v>90</v>
      </c>
      <c r="B216" s="17" t="s">
        <v>33</v>
      </c>
      <c r="C216" s="18" t="s">
        <v>178</v>
      </c>
      <c r="D216" s="145">
        <v>1</v>
      </c>
      <c r="E216" s="127" t="s">
        <v>12</v>
      </c>
      <c r="F216" s="147"/>
      <c r="G216" s="145">
        <f t="shared" si="8"/>
        <v>0</v>
      </c>
    </row>
    <row r="217" spans="1:7" ht="15.75" thickBot="1">
      <c r="A217" s="144"/>
      <c r="B217" s="19" t="s">
        <v>177</v>
      </c>
      <c r="C217" s="20" t="s">
        <v>10</v>
      </c>
      <c r="D217" s="146"/>
      <c r="E217" s="144"/>
      <c r="F217" s="148"/>
      <c r="G217" s="146"/>
    </row>
    <row r="218" spans="1:7" ht="15">
      <c r="A218" s="127">
        <v>91</v>
      </c>
      <c r="B218" s="101"/>
      <c r="C218" s="101" t="s">
        <v>180</v>
      </c>
      <c r="D218" s="145">
        <v>1</v>
      </c>
      <c r="E218" s="127" t="s">
        <v>12</v>
      </c>
      <c r="F218" s="147"/>
      <c r="G218" s="145">
        <f t="shared" si="8"/>
        <v>0</v>
      </c>
    </row>
    <row r="219" spans="1:7" ht="15.75" thickBot="1">
      <c r="A219" s="144"/>
      <c r="B219" s="101" t="s">
        <v>179</v>
      </c>
      <c r="C219" s="102" t="s">
        <v>10</v>
      </c>
      <c r="D219" s="146"/>
      <c r="E219" s="144"/>
      <c r="F219" s="148"/>
      <c r="G219" s="146"/>
    </row>
    <row r="220" spans="1:7" ht="15.75" thickBot="1">
      <c r="A220" s="105"/>
      <c r="B220" s="106"/>
      <c r="C220" s="149" t="s">
        <v>181</v>
      </c>
      <c r="D220" s="150"/>
      <c r="E220" s="150"/>
      <c r="F220" s="151"/>
      <c r="G220" s="107">
        <f>SUM(G8:G219)</f>
        <v>0</v>
      </c>
    </row>
    <row r="221" ht="14.25">
      <c r="A221" s="108"/>
    </row>
    <row r="223" ht="14.25">
      <c r="D223" s="109"/>
    </row>
  </sheetData>
  <sheetProtection password="AD03" sheet="1"/>
  <mergeCells count="537">
    <mergeCell ref="A216:A217"/>
    <mergeCell ref="D216:D217"/>
    <mergeCell ref="E216:E217"/>
    <mergeCell ref="F216:F217"/>
    <mergeCell ref="G216:G217"/>
    <mergeCell ref="A218:A219"/>
    <mergeCell ref="D218:D219"/>
    <mergeCell ref="E218:E219"/>
    <mergeCell ref="F218:F219"/>
    <mergeCell ref="G218:G219"/>
    <mergeCell ref="A212:A213"/>
    <mergeCell ref="D212:D213"/>
    <mergeCell ref="E212:E213"/>
    <mergeCell ref="F212:F213"/>
    <mergeCell ref="G212:G213"/>
    <mergeCell ref="A214:A215"/>
    <mergeCell ref="D214:D215"/>
    <mergeCell ref="E214:E215"/>
    <mergeCell ref="F214:F215"/>
    <mergeCell ref="G214:G215"/>
    <mergeCell ref="A208:A209"/>
    <mergeCell ref="D208:D209"/>
    <mergeCell ref="E208:E209"/>
    <mergeCell ref="F208:F209"/>
    <mergeCell ref="G208:G209"/>
    <mergeCell ref="A210:A211"/>
    <mergeCell ref="D210:D211"/>
    <mergeCell ref="E210:E211"/>
    <mergeCell ref="F210:F211"/>
    <mergeCell ref="G210:G211"/>
    <mergeCell ref="A204:A205"/>
    <mergeCell ref="D204:D205"/>
    <mergeCell ref="E204:E205"/>
    <mergeCell ref="F204:F205"/>
    <mergeCell ref="G204:G205"/>
    <mergeCell ref="A206:A207"/>
    <mergeCell ref="D206:D207"/>
    <mergeCell ref="E206:E207"/>
    <mergeCell ref="F206:F207"/>
    <mergeCell ref="G206:G207"/>
    <mergeCell ref="A200:A201"/>
    <mergeCell ref="D200:D201"/>
    <mergeCell ref="E200:E201"/>
    <mergeCell ref="F200:F201"/>
    <mergeCell ref="G200:G201"/>
    <mergeCell ref="A202:A203"/>
    <mergeCell ref="D202:D203"/>
    <mergeCell ref="E202:E203"/>
    <mergeCell ref="F202:F203"/>
    <mergeCell ref="G202:G203"/>
    <mergeCell ref="A196:A197"/>
    <mergeCell ref="D196:D197"/>
    <mergeCell ref="E196:E197"/>
    <mergeCell ref="F196:F197"/>
    <mergeCell ref="G196:G197"/>
    <mergeCell ref="A198:A199"/>
    <mergeCell ref="D198:D199"/>
    <mergeCell ref="E198:E199"/>
    <mergeCell ref="F198:F199"/>
    <mergeCell ref="G198:G199"/>
    <mergeCell ref="A192:A193"/>
    <mergeCell ref="D192:D193"/>
    <mergeCell ref="E192:E193"/>
    <mergeCell ref="F192:F193"/>
    <mergeCell ref="G192:G193"/>
    <mergeCell ref="A194:A195"/>
    <mergeCell ref="D194:D195"/>
    <mergeCell ref="E194:E195"/>
    <mergeCell ref="F194:F195"/>
    <mergeCell ref="G194:G195"/>
    <mergeCell ref="A188:A189"/>
    <mergeCell ref="D188:D189"/>
    <mergeCell ref="E188:E189"/>
    <mergeCell ref="F188:F189"/>
    <mergeCell ref="G188:G189"/>
    <mergeCell ref="A190:A191"/>
    <mergeCell ref="D190:D191"/>
    <mergeCell ref="E190:E191"/>
    <mergeCell ref="F190:F191"/>
    <mergeCell ref="G190:G191"/>
    <mergeCell ref="A184:A185"/>
    <mergeCell ref="D184:D185"/>
    <mergeCell ref="E184:E185"/>
    <mergeCell ref="F184:F185"/>
    <mergeCell ref="G184:G185"/>
    <mergeCell ref="A186:A187"/>
    <mergeCell ref="D186:D187"/>
    <mergeCell ref="E186:E187"/>
    <mergeCell ref="F186:F187"/>
    <mergeCell ref="G186:G187"/>
    <mergeCell ref="A180:A181"/>
    <mergeCell ref="D180:D181"/>
    <mergeCell ref="E180:E181"/>
    <mergeCell ref="F180:F181"/>
    <mergeCell ref="G180:G181"/>
    <mergeCell ref="A182:A183"/>
    <mergeCell ref="D182:D183"/>
    <mergeCell ref="E182:E183"/>
    <mergeCell ref="F182:F183"/>
    <mergeCell ref="G182:G183"/>
    <mergeCell ref="A178:A179"/>
    <mergeCell ref="D178:D179"/>
    <mergeCell ref="E178:E179"/>
    <mergeCell ref="F178:F179"/>
    <mergeCell ref="G178:G179"/>
    <mergeCell ref="A175:A177"/>
    <mergeCell ref="B175:B177"/>
    <mergeCell ref="C175:C177"/>
    <mergeCell ref="D175:D177"/>
    <mergeCell ref="E175:E177"/>
    <mergeCell ref="F175:F177"/>
    <mergeCell ref="F169:F171"/>
    <mergeCell ref="G169:G171"/>
    <mergeCell ref="A172:A174"/>
    <mergeCell ref="D172:D174"/>
    <mergeCell ref="E172:E174"/>
    <mergeCell ref="F172:F174"/>
    <mergeCell ref="G172:G174"/>
    <mergeCell ref="G175:G177"/>
    <mergeCell ref="A167:A168"/>
    <mergeCell ref="D167:D168"/>
    <mergeCell ref="E167:E168"/>
    <mergeCell ref="F167:F168"/>
    <mergeCell ref="G167:G168"/>
    <mergeCell ref="A169:A171"/>
    <mergeCell ref="B169:B171"/>
    <mergeCell ref="C169:C171"/>
    <mergeCell ref="D169:D171"/>
    <mergeCell ref="E169:E171"/>
    <mergeCell ref="A163:A164"/>
    <mergeCell ref="D163:D164"/>
    <mergeCell ref="E163:E164"/>
    <mergeCell ref="F163:F164"/>
    <mergeCell ref="G163:G164"/>
    <mergeCell ref="A165:A166"/>
    <mergeCell ref="D165:D166"/>
    <mergeCell ref="E165:E166"/>
    <mergeCell ref="F165:F166"/>
    <mergeCell ref="G165:G166"/>
    <mergeCell ref="A159:A160"/>
    <mergeCell ref="D159:D160"/>
    <mergeCell ref="E159:E160"/>
    <mergeCell ref="F159:F160"/>
    <mergeCell ref="G159:G160"/>
    <mergeCell ref="A161:A162"/>
    <mergeCell ref="D161:D162"/>
    <mergeCell ref="E161:E162"/>
    <mergeCell ref="F161:F162"/>
    <mergeCell ref="G161:G162"/>
    <mergeCell ref="F154:F156"/>
    <mergeCell ref="G154:G156"/>
    <mergeCell ref="A157:A158"/>
    <mergeCell ref="D157:D158"/>
    <mergeCell ref="E157:E158"/>
    <mergeCell ref="F157:F158"/>
    <mergeCell ref="G157:G158"/>
    <mergeCell ref="A152:A153"/>
    <mergeCell ref="D152:D153"/>
    <mergeCell ref="E152:E153"/>
    <mergeCell ref="F152:F153"/>
    <mergeCell ref="G152:G153"/>
    <mergeCell ref="A154:A156"/>
    <mergeCell ref="B154:B156"/>
    <mergeCell ref="C154:C156"/>
    <mergeCell ref="D154:D156"/>
    <mergeCell ref="E154:E156"/>
    <mergeCell ref="A148:A149"/>
    <mergeCell ref="D148:D149"/>
    <mergeCell ref="E148:E149"/>
    <mergeCell ref="F148:F149"/>
    <mergeCell ref="G148:G149"/>
    <mergeCell ref="A150:A151"/>
    <mergeCell ref="D150:D151"/>
    <mergeCell ref="E150:E151"/>
    <mergeCell ref="F150:F151"/>
    <mergeCell ref="G150:G151"/>
    <mergeCell ref="G143:G145"/>
    <mergeCell ref="A146:A147"/>
    <mergeCell ref="D146:D147"/>
    <mergeCell ref="E146:E147"/>
    <mergeCell ref="F146:F147"/>
    <mergeCell ref="G146:G147"/>
    <mergeCell ref="A143:A145"/>
    <mergeCell ref="B143:B145"/>
    <mergeCell ref="C143:C145"/>
    <mergeCell ref="D143:D145"/>
    <mergeCell ref="E143:E145"/>
    <mergeCell ref="F143:F145"/>
    <mergeCell ref="A139:A140"/>
    <mergeCell ref="D139:D140"/>
    <mergeCell ref="E139:E140"/>
    <mergeCell ref="F139:F140"/>
    <mergeCell ref="G139:G140"/>
    <mergeCell ref="A141:A142"/>
    <mergeCell ref="D141:D142"/>
    <mergeCell ref="E141:E142"/>
    <mergeCell ref="F141:F142"/>
    <mergeCell ref="G141:G142"/>
    <mergeCell ref="A135:A136"/>
    <mergeCell ref="D135:D136"/>
    <mergeCell ref="E135:E136"/>
    <mergeCell ref="F135:F136"/>
    <mergeCell ref="G135:G136"/>
    <mergeCell ref="A137:A138"/>
    <mergeCell ref="D137:D138"/>
    <mergeCell ref="E137:E138"/>
    <mergeCell ref="F137:F138"/>
    <mergeCell ref="G137:G138"/>
    <mergeCell ref="A131:A132"/>
    <mergeCell ref="D131:D132"/>
    <mergeCell ref="E131:E132"/>
    <mergeCell ref="F131:F132"/>
    <mergeCell ref="G131:G132"/>
    <mergeCell ref="A133:A134"/>
    <mergeCell ref="D133:D134"/>
    <mergeCell ref="E133:E134"/>
    <mergeCell ref="F133:F134"/>
    <mergeCell ref="G133:G134"/>
    <mergeCell ref="A127:A128"/>
    <mergeCell ref="D127:D128"/>
    <mergeCell ref="E127:E128"/>
    <mergeCell ref="F127:F128"/>
    <mergeCell ref="G127:G128"/>
    <mergeCell ref="A129:A130"/>
    <mergeCell ref="D129:D130"/>
    <mergeCell ref="E129:E130"/>
    <mergeCell ref="F129:F130"/>
    <mergeCell ref="G129:G130"/>
    <mergeCell ref="A123:A124"/>
    <mergeCell ref="D123:D124"/>
    <mergeCell ref="E123:E124"/>
    <mergeCell ref="F123:F124"/>
    <mergeCell ref="G123:G124"/>
    <mergeCell ref="A125:A126"/>
    <mergeCell ref="D125:D126"/>
    <mergeCell ref="E125:E126"/>
    <mergeCell ref="F125:F126"/>
    <mergeCell ref="G125:G126"/>
    <mergeCell ref="A119:A120"/>
    <mergeCell ref="D119:D120"/>
    <mergeCell ref="E119:E120"/>
    <mergeCell ref="F119:F120"/>
    <mergeCell ref="G119:G120"/>
    <mergeCell ref="A121:A122"/>
    <mergeCell ref="D121:D122"/>
    <mergeCell ref="E121:E122"/>
    <mergeCell ref="F121:F122"/>
    <mergeCell ref="G121:G122"/>
    <mergeCell ref="A115:A116"/>
    <mergeCell ref="D115:D116"/>
    <mergeCell ref="E115:E116"/>
    <mergeCell ref="F115:F116"/>
    <mergeCell ref="G115:G116"/>
    <mergeCell ref="A117:A118"/>
    <mergeCell ref="D117:D118"/>
    <mergeCell ref="E117:E118"/>
    <mergeCell ref="F117:F118"/>
    <mergeCell ref="G117:G118"/>
    <mergeCell ref="F110:F112"/>
    <mergeCell ref="G110:G112"/>
    <mergeCell ref="A113:A114"/>
    <mergeCell ref="D113:D114"/>
    <mergeCell ref="E113:E114"/>
    <mergeCell ref="F113:F114"/>
    <mergeCell ref="G113:G114"/>
    <mergeCell ref="A108:A109"/>
    <mergeCell ref="D108:D109"/>
    <mergeCell ref="E108:E109"/>
    <mergeCell ref="F108:F109"/>
    <mergeCell ref="G108:G109"/>
    <mergeCell ref="A110:A112"/>
    <mergeCell ref="B110:B112"/>
    <mergeCell ref="C110:C112"/>
    <mergeCell ref="D110:D112"/>
    <mergeCell ref="E110:E112"/>
    <mergeCell ref="A104:A105"/>
    <mergeCell ref="D104:D105"/>
    <mergeCell ref="E104:E105"/>
    <mergeCell ref="F104:F105"/>
    <mergeCell ref="G104:G105"/>
    <mergeCell ref="A106:A107"/>
    <mergeCell ref="D106:D107"/>
    <mergeCell ref="E106:E107"/>
    <mergeCell ref="F106:F107"/>
    <mergeCell ref="G106:G107"/>
    <mergeCell ref="F99:F101"/>
    <mergeCell ref="G99:G101"/>
    <mergeCell ref="A102:A103"/>
    <mergeCell ref="D102:D103"/>
    <mergeCell ref="E102:E103"/>
    <mergeCell ref="F102:F103"/>
    <mergeCell ref="G102:G103"/>
    <mergeCell ref="A97:A98"/>
    <mergeCell ref="D97:D98"/>
    <mergeCell ref="E97:E98"/>
    <mergeCell ref="F97:F98"/>
    <mergeCell ref="G97:G98"/>
    <mergeCell ref="A99:A101"/>
    <mergeCell ref="B99:B101"/>
    <mergeCell ref="C99:C101"/>
    <mergeCell ref="D99:D101"/>
    <mergeCell ref="E99:E101"/>
    <mergeCell ref="A93:A94"/>
    <mergeCell ref="D93:D94"/>
    <mergeCell ref="E93:E94"/>
    <mergeCell ref="F93:F94"/>
    <mergeCell ref="G93:G94"/>
    <mergeCell ref="A95:A96"/>
    <mergeCell ref="D95:D96"/>
    <mergeCell ref="E95:E96"/>
    <mergeCell ref="F95:F96"/>
    <mergeCell ref="G95:G96"/>
    <mergeCell ref="A89:A90"/>
    <mergeCell ref="D89:D90"/>
    <mergeCell ref="E89:E90"/>
    <mergeCell ref="F89:F90"/>
    <mergeCell ref="G89:G90"/>
    <mergeCell ref="A91:A92"/>
    <mergeCell ref="D91:D92"/>
    <mergeCell ref="E91:E92"/>
    <mergeCell ref="F91:F92"/>
    <mergeCell ref="G91:G92"/>
    <mergeCell ref="A85:A86"/>
    <mergeCell ref="D85:D86"/>
    <mergeCell ref="E85:E86"/>
    <mergeCell ref="F85:F86"/>
    <mergeCell ref="G85:G86"/>
    <mergeCell ref="A87:A88"/>
    <mergeCell ref="D87:D88"/>
    <mergeCell ref="E87:E88"/>
    <mergeCell ref="F87:F88"/>
    <mergeCell ref="G87:G88"/>
    <mergeCell ref="G80:G82"/>
    <mergeCell ref="A83:A84"/>
    <mergeCell ref="D83:D84"/>
    <mergeCell ref="E83:E84"/>
    <mergeCell ref="F83:F84"/>
    <mergeCell ref="G83:G84"/>
    <mergeCell ref="A80:A82"/>
    <mergeCell ref="B80:B82"/>
    <mergeCell ref="C80:C82"/>
    <mergeCell ref="D80:D82"/>
    <mergeCell ref="E80:E82"/>
    <mergeCell ref="F80:F82"/>
    <mergeCell ref="A76:A77"/>
    <mergeCell ref="D76:D77"/>
    <mergeCell ref="E76:E77"/>
    <mergeCell ref="F76:F77"/>
    <mergeCell ref="G76:G77"/>
    <mergeCell ref="A78:A79"/>
    <mergeCell ref="D78:D79"/>
    <mergeCell ref="E78:E79"/>
    <mergeCell ref="F78:F79"/>
    <mergeCell ref="G78:G79"/>
    <mergeCell ref="A72:A73"/>
    <mergeCell ref="D72:D73"/>
    <mergeCell ref="E72:E73"/>
    <mergeCell ref="F72:F73"/>
    <mergeCell ref="G72:G73"/>
    <mergeCell ref="A74:A75"/>
    <mergeCell ref="D74:D75"/>
    <mergeCell ref="E74:E75"/>
    <mergeCell ref="F74:F75"/>
    <mergeCell ref="G74:G75"/>
    <mergeCell ref="A68:A69"/>
    <mergeCell ref="D68:D69"/>
    <mergeCell ref="E68:E69"/>
    <mergeCell ref="F68:F69"/>
    <mergeCell ref="G68:G69"/>
    <mergeCell ref="A70:A71"/>
    <mergeCell ref="D70:D71"/>
    <mergeCell ref="E70:E71"/>
    <mergeCell ref="F70:F71"/>
    <mergeCell ref="G70:G71"/>
    <mergeCell ref="A64:A65"/>
    <mergeCell ref="D64:D65"/>
    <mergeCell ref="E64:E65"/>
    <mergeCell ref="F64:F65"/>
    <mergeCell ref="G64:G65"/>
    <mergeCell ref="A66:A67"/>
    <mergeCell ref="D66:D67"/>
    <mergeCell ref="E66:E67"/>
    <mergeCell ref="F66:F67"/>
    <mergeCell ref="G66:G67"/>
    <mergeCell ref="A60:A61"/>
    <mergeCell ref="D60:D61"/>
    <mergeCell ref="E60:E61"/>
    <mergeCell ref="F60:F61"/>
    <mergeCell ref="G60:G61"/>
    <mergeCell ref="A62:A63"/>
    <mergeCell ref="D62:D63"/>
    <mergeCell ref="E62:E63"/>
    <mergeCell ref="F62:F63"/>
    <mergeCell ref="G62:G63"/>
    <mergeCell ref="F55:F57"/>
    <mergeCell ref="G55:G57"/>
    <mergeCell ref="A58:A59"/>
    <mergeCell ref="D58:D59"/>
    <mergeCell ref="E58:E59"/>
    <mergeCell ref="F58:F59"/>
    <mergeCell ref="G58:G59"/>
    <mergeCell ref="A53:A54"/>
    <mergeCell ref="D53:D54"/>
    <mergeCell ref="E53:E54"/>
    <mergeCell ref="F53:F54"/>
    <mergeCell ref="G53:G54"/>
    <mergeCell ref="A55:A57"/>
    <mergeCell ref="B55:B57"/>
    <mergeCell ref="C55:C57"/>
    <mergeCell ref="D55:D57"/>
    <mergeCell ref="E55:E57"/>
    <mergeCell ref="A49:A50"/>
    <mergeCell ref="D49:D50"/>
    <mergeCell ref="E49:E50"/>
    <mergeCell ref="F49:F50"/>
    <mergeCell ref="G49:G50"/>
    <mergeCell ref="A51:A52"/>
    <mergeCell ref="D51:D52"/>
    <mergeCell ref="E51:E52"/>
    <mergeCell ref="F51:F52"/>
    <mergeCell ref="G51:G52"/>
    <mergeCell ref="A45:A46"/>
    <mergeCell ref="D45:D46"/>
    <mergeCell ref="E45:E46"/>
    <mergeCell ref="F45:F46"/>
    <mergeCell ref="G45:G46"/>
    <mergeCell ref="A47:A48"/>
    <mergeCell ref="D47:D48"/>
    <mergeCell ref="E47:E48"/>
    <mergeCell ref="F47:F48"/>
    <mergeCell ref="G47:G48"/>
    <mergeCell ref="G40:G42"/>
    <mergeCell ref="A43:A44"/>
    <mergeCell ref="D43:D44"/>
    <mergeCell ref="E43:E44"/>
    <mergeCell ref="F43:F44"/>
    <mergeCell ref="G43:G44"/>
    <mergeCell ref="A40:A42"/>
    <mergeCell ref="B40:B42"/>
    <mergeCell ref="C40:C42"/>
    <mergeCell ref="D40:D42"/>
    <mergeCell ref="E40:E42"/>
    <mergeCell ref="F40:F42"/>
    <mergeCell ref="A36:A37"/>
    <mergeCell ref="D36:D37"/>
    <mergeCell ref="E36:E37"/>
    <mergeCell ref="F36:F37"/>
    <mergeCell ref="G36:G37"/>
    <mergeCell ref="A38:A39"/>
    <mergeCell ref="D38:D39"/>
    <mergeCell ref="E38:E39"/>
    <mergeCell ref="F38:F39"/>
    <mergeCell ref="G38:G39"/>
    <mergeCell ref="A32:A33"/>
    <mergeCell ref="D32:D33"/>
    <mergeCell ref="E32:E33"/>
    <mergeCell ref="F32:F33"/>
    <mergeCell ref="G32:G33"/>
    <mergeCell ref="A34:A35"/>
    <mergeCell ref="D34:D35"/>
    <mergeCell ref="E34:E35"/>
    <mergeCell ref="F34:F35"/>
    <mergeCell ref="G34:G35"/>
    <mergeCell ref="A28:A29"/>
    <mergeCell ref="D28:D29"/>
    <mergeCell ref="E28:E29"/>
    <mergeCell ref="F28:F29"/>
    <mergeCell ref="G28:G29"/>
    <mergeCell ref="A30:A31"/>
    <mergeCell ref="D30:D31"/>
    <mergeCell ref="E30:E31"/>
    <mergeCell ref="F30:F31"/>
    <mergeCell ref="G30:G31"/>
    <mergeCell ref="G23:G25"/>
    <mergeCell ref="A26:A27"/>
    <mergeCell ref="D26:D27"/>
    <mergeCell ref="E26:E27"/>
    <mergeCell ref="F26:F27"/>
    <mergeCell ref="G26:G27"/>
    <mergeCell ref="A23:A25"/>
    <mergeCell ref="B23:B25"/>
    <mergeCell ref="C23:C25"/>
    <mergeCell ref="D23:D25"/>
    <mergeCell ref="E23:E25"/>
    <mergeCell ref="F23:F25"/>
    <mergeCell ref="G18:G20"/>
    <mergeCell ref="A21:A22"/>
    <mergeCell ref="D21:D22"/>
    <mergeCell ref="E21:E22"/>
    <mergeCell ref="F21:F22"/>
    <mergeCell ref="G21:G22"/>
    <mergeCell ref="A18:A20"/>
    <mergeCell ref="B18:B20"/>
    <mergeCell ref="C18:C20"/>
    <mergeCell ref="D18:D20"/>
    <mergeCell ref="E18:E20"/>
    <mergeCell ref="F18:F20"/>
    <mergeCell ref="A14:A15"/>
    <mergeCell ref="D14:D15"/>
    <mergeCell ref="E14:E15"/>
    <mergeCell ref="F14:F15"/>
    <mergeCell ref="G14:G15"/>
    <mergeCell ref="A16:A17"/>
    <mergeCell ref="D16:D17"/>
    <mergeCell ref="E16:E17"/>
    <mergeCell ref="F16:F17"/>
    <mergeCell ref="G16:G17"/>
    <mergeCell ref="G10:G11"/>
    <mergeCell ref="A12:A13"/>
    <mergeCell ref="D12:D13"/>
    <mergeCell ref="E12:E13"/>
    <mergeCell ref="F12:F13"/>
    <mergeCell ref="G12:G13"/>
    <mergeCell ref="A8:A9"/>
    <mergeCell ref="D8:D9"/>
    <mergeCell ref="E8:E9"/>
    <mergeCell ref="F8:F9"/>
    <mergeCell ref="G8:G9"/>
    <mergeCell ref="C220:F220"/>
    <mergeCell ref="A10:A11"/>
    <mergeCell ref="D10:D11"/>
    <mergeCell ref="E10:E11"/>
    <mergeCell ref="F10:F11"/>
    <mergeCell ref="G5:G7"/>
    <mergeCell ref="A5:A7"/>
    <mergeCell ref="B5:B7"/>
    <mergeCell ref="C5:C7"/>
    <mergeCell ref="D5:D7"/>
    <mergeCell ref="E5:E7"/>
    <mergeCell ref="F5:F7"/>
    <mergeCell ref="A1:G1"/>
    <mergeCell ref="A2:A3"/>
    <mergeCell ref="C2:C3"/>
    <mergeCell ref="D2:D3"/>
    <mergeCell ref="E2:E3"/>
    <mergeCell ref="F2:F3"/>
    <mergeCell ref="G2:G3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C6" sqref="C6"/>
    </sheetView>
  </sheetViews>
  <sheetFormatPr defaultColWidth="8.796875" defaultRowHeight="14.25"/>
  <cols>
    <col min="1" max="1" width="2.69921875" style="0" customWidth="1"/>
    <col min="2" max="2" width="4.8984375" style="0" customWidth="1"/>
    <col min="3" max="3" width="31.19921875" style="0" customWidth="1"/>
    <col min="4" max="4" width="29.8984375" style="0" customWidth="1"/>
    <col min="5" max="5" width="23.09765625" style="0" customWidth="1"/>
  </cols>
  <sheetData>
    <row r="1" spans="1:5" ht="14.25">
      <c r="A1" s="164" t="s">
        <v>471</v>
      </c>
      <c r="B1" s="165"/>
      <c r="C1" s="165"/>
      <c r="D1" s="165"/>
      <c r="E1" s="165"/>
    </row>
    <row r="2" spans="1:5" ht="114" customHeight="1" thickBot="1">
      <c r="A2" s="165"/>
      <c r="B2" s="165"/>
      <c r="C2" s="165"/>
      <c r="D2" s="165"/>
      <c r="E2" s="165"/>
    </row>
    <row r="3" spans="1:5" ht="15" thickTop="1">
      <c r="A3" s="27"/>
      <c r="B3" s="166" t="s">
        <v>467</v>
      </c>
      <c r="C3" s="168" t="s">
        <v>462</v>
      </c>
      <c r="D3" s="28" t="s">
        <v>8</v>
      </c>
      <c r="E3" s="29"/>
    </row>
    <row r="4" spans="1:5" ht="57.75" customHeight="1" thickBot="1">
      <c r="A4" s="27"/>
      <c r="B4" s="167"/>
      <c r="C4" s="169"/>
      <c r="D4" s="30" t="s">
        <v>463</v>
      </c>
      <c r="E4" s="31"/>
    </row>
    <row r="5" spans="1:5" ht="15" thickTop="1">
      <c r="A5" s="32"/>
      <c r="B5" s="33">
        <v>1</v>
      </c>
      <c r="C5" s="34">
        <v>2</v>
      </c>
      <c r="D5" s="35">
        <v>3</v>
      </c>
      <c r="E5" s="36"/>
    </row>
    <row r="6" spans="1:5" ht="39" customHeight="1">
      <c r="A6" s="37"/>
      <c r="B6" s="38">
        <v>1</v>
      </c>
      <c r="C6" s="39" t="s">
        <v>468</v>
      </c>
      <c r="D6" s="40">
        <f>'b drogowa'!H58</f>
        <v>0</v>
      </c>
      <c r="E6" s="41"/>
    </row>
    <row r="7" spans="1:5" ht="40.5" customHeight="1">
      <c r="A7" s="37"/>
      <c r="B7" s="42">
        <v>2</v>
      </c>
      <c r="C7" s="43" t="s">
        <v>469</v>
      </c>
      <c r="D7" s="44">
        <f>'b. telekomunikacyjna'!G195</f>
        <v>0</v>
      </c>
      <c r="E7" s="41"/>
    </row>
    <row r="8" spans="1:5" ht="41.25" customHeight="1" thickBot="1">
      <c r="A8" s="37"/>
      <c r="B8" s="45">
        <v>3</v>
      </c>
      <c r="C8" s="46" t="s">
        <v>470</v>
      </c>
      <c r="D8" s="47">
        <f>'b.elektryczna'!G220</f>
        <v>0</v>
      </c>
      <c r="E8" s="41"/>
    </row>
    <row r="9" spans="1:5" ht="18">
      <c r="A9" s="48"/>
      <c r="B9" s="170" t="s">
        <v>464</v>
      </c>
      <c r="C9" s="171"/>
      <c r="D9" s="49">
        <f>SUM(D6:D8)</f>
        <v>0</v>
      </c>
      <c r="E9" s="50"/>
    </row>
    <row r="10" spans="1:5" ht="18">
      <c r="A10" s="48"/>
      <c r="B10" s="172" t="s">
        <v>465</v>
      </c>
      <c r="C10" s="173"/>
      <c r="D10" s="47">
        <f>D9*0.23</f>
        <v>0</v>
      </c>
      <c r="E10" s="50"/>
    </row>
    <row r="11" spans="1:5" ht="18.75" thickBot="1">
      <c r="A11" s="51"/>
      <c r="B11" s="174" t="s">
        <v>466</v>
      </c>
      <c r="C11" s="175"/>
      <c r="D11" s="52">
        <f>D9+D10</f>
        <v>0</v>
      </c>
      <c r="E11" s="53"/>
    </row>
    <row r="12" ht="15" thickTop="1"/>
  </sheetData>
  <sheetProtection password="D2C4" sheet="1"/>
  <mergeCells count="6">
    <mergeCell ref="A1:E2"/>
    <mergeCell ref="B3:B4"/>
    <mergeCell ref="C3:C4"/>
    <mergeCell ref="B9:C9"/>
    <mergeCell ref="B10:C10"/>
    <mergeCell ref="B11:C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Lechosław Szyperski</cp:lastModifiedBy>
  <cp:lastPrinted>2016-06-30T11:29:41Z</cp:lastPrinted>
  <dcterms:created xsi:type="dcterms:W3CDTF">2016-06-12T19:02:05Z</dcterms:created>
  <dcterms:modified xsi:type="dcterms:W3CDTF">2016-08-05T12:35:34Z</dcterms:modified>
  <cp:category/>
  <cp:version/>
  <cp:contentType/>
  <cp:contentStatus/>
</cp:coreProperties>
</file>